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7175" windowHeight="9210" activeTab="2"/>
  </bookViews>
  <sheets>
    <sheet name="Přípravka" sheetId="1" r:id="rId1"/>
    <sheet name="Žactvo, dorost" sheetId="2" r:id="rId2"/>
    <sheet name="3000 m" sheetId="4" r:id="rId3"/>
    <sheet name="6000 m" sheetId="6" r:id="rId4"/>
    <sheet name="Časy" sheetId="3" r:id="rId5"/>
  </sheets>
  <definedNames>
    <definedName name="_xlnm._FilterDatabase" localSheetId="2" hidden="1">'3000 m'!$E$1:$E$42</definedName>
    <definedName name="_xlnm._FilterDatabase" localSheetId="3" hidden="1">'6000 m'!$E$1:$E$45</definedName>
    <definedName name="_xlnm._FilterDatabase" localSheetId="0" hidden="1">Přípravka!$D$1:$D$49</definedName>
    <definedName name="_xlnm._FilterDatabase" localSheetId="1" hidden="1">'Žactvo, dorost'!$E$1:$E$37</definedName>
  </definedNames>
  <calcPr calcId="124519"/>
</workbook>
</file>

<file path=xl/calcChain.xml><?xml version="1.0" encoding="utf-8"?>
<calcChain xmlns="http://schemas.openxmlformats.org/spreadsheetml/2006/main">
  <c r="B49" i="1"/>
  <c r="A1" i="2"/>
  <c r="F17" i="6"/>
  <c r="F24"/>
  <c r="F20"/>
  <c r="F10"/>
  <c r="F11"/>
  <c r="F23"/>
  <c r="F21"/>
  <c r="F13"/>
  <c r="F29"/>
  <c r="F26"/>
  <c r="F16"/>
  <c r="F40"/>
  <c r="F37"/>
  <c r="F41"/>
  <c r="F42"/>
  <c r="F36"/>
  <c r="F39"/>
  <c r="A39" s="1"/>
  <c r="F38"/>
  <c r="F14"/>
  <c r="F19"/>
  <c r="F27"/>
  <c r="F30"/>
  <c r="F15"/>
  <c r="F6"/>
  <c r="F22"/>
  <c r="F9"/>
  <c r="F5"/>
  <c r="F8"/>
  <c r="F25"/>
  <c r="F18"/>
  <c r="F31"/>
  <c r="F28"/>
  <c r="F7"/>
  <c r="A7" s="1"/>
  <c r="F12"/>
  <c r="F29" i="2"/>
  <c r="F22"/>
  <c r="F31" i="4"/>
  <c r="F30"/>
  <c r="F29"/>
  <c r="F27"/>
  <c r="F26"/>
  <c r="F35"/>
  <c r="F28"/>
  <c r="F34"/>
  <c r="F33"/>
  <c r="F32"/>
  <c r="F21"/>
  <c r="F13"/>
  <c r="F18"/>
  <c r="F11"/>
  <c r="F12"/>
  <c r="F6"/>
  <c r="F7"/>
  <c r="F8"/>
  <c r="F5"/>
  <c r="F10"/>
  <c r="F9"/>
  <c r="F14"/>
  <c r="F17"/>
  <c r="F15"/>
  <c r="F16"/>
  <c r="F20"/>
  <c r="F19"/>
  <c r="F37" i="2"/>
  <c r="F33"/>
  <c r="F27"/>
  <c r="F26"/>
  <c r="F28"/>
  <c r="F19"/>
  <c r="F20"/>
  <c r="F21"/>
  <c r="F13"/>
  <c r="F14"/>
  <c r="F9"/>
  <c r="F7"/>
  <c r="F5"/>
  <c r="F6"/>
  <c r="F8"/>
  <c r="A42" i="6" l="1"/>
  <c r="A37"/>
  <c r="A38"/>
  <c r="A40"/>
  <c r="A41"/>
  <c r="A36"/>
  <c r="A12"/>
  <c r="A28"/>
  <c r="A18"/>
  <c r="A8"/>
  <c r="A9"/>
  <c r="A6"/>
  <c r="A30"/>
  <c r="A19"/>
  <c r="A16"/>
  <c r="A29"/>
  <c r="A21"/>
  <c r="A11"/>
  <c r="A20"/>
  <c r="A17"/>
  <c r="A31"/>
  <c r="A25"/>
  <c r="A5"/>
  <c r="A22"/>
  <c r="A15"/>
  <c r="A27"/>
  <c r="A14"/>
  <c r="A26"/>
  <c r="A13"/>
  <c r="A23"/>
  <c r="A10"/>
  <c r="A24"/>
  <c r="A21" i="2"/>
  <c r="A26"/>
  <c r="A19" i="4"/>
  <c r="A29" i="2"/>
  <c r="A20"/>
  <c r="A28"/>
  <c r="A27"/>
  <c r="A32" i="4"/>
  <c r="A20"/>
  <c r="A15"/>
  <c r="A14"/>
  <c r="A10"/>
  <c r="A8"/>
  <c r="A6"/>
  <c r="A11"/>
  <c r="A13"/>
  <c r="A34"/>
  <c r="A35"/>
  <c r="A27"/>
  <c r="A30"/>
  <c r="A22" i="2"/>
  <c r="A19"/>
  <c r="A16" i="4"/>
  <c r="A17"/>
  <c r="A9"/>
  <c r="A5"/>
  <c r="A7"/>
  <c r="A12"/>
  <c r="A18"/>
  <c r="A21"/>
  <c r="A33"/>
  <c r="A28"/>
  <c r="A26"/>
  <c r="A29"/>
  <c r="A31"/>
  <c r="A13" i="2"/>
  <c r="A14"/>
  <c r="A6"/>
  <c r="A7"/>
  <c r="A8"/>
  <c r="A5"/>
  <c r="A9"/>
  <c r="C45" i="6" l="1"/>
</calcChain>
</file>

<file path=xl/sharedStrings.xml><?xml version="1.0" encoding="utf-8"?>
<sst xmlns="http://schemas.openxmlformats.org/spreadsheetml/2006/main" count="352" uniqueCount="183">
  <si>
    <t>Výsledky Silvestrovského běhu v Trhových Svinech</t>
  </si>
  <si>
    <t>Václav Gališ</t>
  </si>
  <si>
    <t>200 m</t>
  </si>
  <si>
    <t>Poř.</t>
  </si>
  <si>
    <t>Jméno</t>
  </si>
  <si>
    <t>Oddíl/Město</t>
  </si>
  <si>
    <t>Čas</t>
  </si>
  <si>
    <t>Trhové Sviny</t>
  </si>
  <si>
    <t>Eliška Schusová</t>
  </si>
  <si>
    <t>Ondřej Malík</t>
  </si>
  <si>
    <t>Řevnice</t>
  </si>
  <si>
    <t>Martin Viktorin</t>
  </si>
  <si>
    <t>Zoja Benešová</t>
  </si>
  <si>
    <t>Spartak Trhové Sviny</t>
  </si>
  <si>
    <t>David Kolář</t>
  </si>
  <si>
    <t>Eduard Adam</t>
  </si>
  <si>
    <t>Český Krumlov</t>
  </si>
  <si>
    <t>Adéla Přibylová</t>
  </si>
  <si>
    <t>Anna Zlukyová</t>
  </si>
  <si>
    <t>Frances Steinbauer</t>
  </si>
  <si>
    <t>Sofie Klenová</t>
  </si>
  <si>
    <t>Ročník</t>
  </si>
  <si>
    <t>Nejmenší děti (2014 a mladší)</t>
  </si>
  <si>
    <t>Minipřípravka (2012-2013)</t>
  </si>
  <si>
    <t>400 m</t>
  </si>
  <si>
    <t>Antonín Adam</t>
  </si>
  <si>
    <t>Filip Majer</t>
  </si>
  <si>
    <t>Lucie Jelínková</t>
  </si>
  <si>
    <t>Štěpánovice</t>
  </si>
  <si>
    <t>Jan Šindelíř</t>
  </si>
  <si>
    <t>Melisa Steinbauer</t>
  </si>
  <si>
    <t>Resolution Team</t>
  </si>
  <si>
    <t>Vojtěch Kolář</t>
  </si>
  <si>
    <t>Nové Hrady</t>
  </si>
  <si>
    <t>Matěj Souček</t>
  </si>
  <si>
    <t>Borek</t>
  </si>
  <si>
    <t>Eva Zlukyová</t>
  </si>
  <si>
    <t>Mladší přípravka (2010-2011)</t>
  </si>
  <si>
    <t>Tomáš Sedlák</t>
  </si>
  <si>
    <t>SK Čéčova</t>
  </si>
  <si>
    <t>600 m</t>
  </si>
  <si>
    <t>Jan Krauz</t>
  </si>
  <si>
    <t>Hosín</t>
  </si>
  <si>
    <t>Slavče</t>
  </si>
  <si>
    <t>Simona Lomská</t>
  </si>
  <si>
    <t>České Budějovice</t>
  </si>
  <si>
    <t>Vít Nágr</t>
  </si>
  <si>
    <t>Besednice</t>
  </si>
  <si>
    <t>Marie Součková</t>
  </si>
  <si>
    <t>Marie Schusová</t>
  </si>
  <si>
    <t>Hoši - starší přípravka (2008-2009)</t>
  </si>
  <si>
    <t>Boris Brcko</t>
  </si>
  <si>
    <t>SK Čtyři Dvory</t>
  </si>
  <si>
    <t>Jan Nový</t>
  </si>
  <si>
    <t>Veselá atletika</t>
  </si>
  <si>
    <t>Dívky - starší přípravka (2008-2009)</t>
  </si>
  <si>
    <t>Eliška Nová</t>
  </si>
  <si>
    <t>Daniel Šandl</t>
  </si>
  <si>
    <t>Mladší žáci (2006-2007)</t>
  </si>
  <si>
    <t>3000 m</t>
  </si>
  <si>
    <t>Časy</t>
  </si>
  <si>
    <t>Start. číslo</t>
  </si>
  <si>
    <t>22B</t>
  </si>
  <si>
    <t>6 km</t>
  </si>
  <si>
    <t>3 km</t>
  </si>
  <si>
    <t>St. č.</t>
  </si>
  <si>
    <t>Adam Kvasnička</t>
  </si>
  <si>
    <t>Vojtěch Jelínek</t>
  </si>
  <si>
    <t>HC Motor</t>
  </si>
  <si>
    <t>Štěpán Profant</t>
  </si>
  <si>
    <t>Týn n. Vlt.</t>
  </si>
  <si>
    <t>Teodor Brcko</t>
  </si>
  <si>
    <t>Ondřej Nágr</t>
  </si>
  <si>
    <t>Starší žáci (2004-2005)</t>
  </si>
  <si>
    <t>Tomáš Candra</t>
  </si>
  <si>
    <t>BH Triatlon ČB</t>
  </si>
  <si>
    <t>Tomáš Havelka</t>
  </si>
  <si>
    <t>Mladší žákyně (2006-2007)</t>
  </si>
  <si>
    <t>Sára Holčapková</t>
  </si>
  <si>
    <t>Lišov</t>
  </si>
  <si>
    <t>Anna Krauzová</t>
  </si>
  <si>
    <t>Vanesa Šlajsová</t>
  </si>
  <si>
    <t>Starší žákyně (2004-2005)</t>
  </si>
  <si>
    <t>Libuše Hamadejová</t>
  </si>
  <si>
    <t>Barbora Brcková</t>
  </si>
  <si>
    <t>Aneta Ježková</t>
  </si>
  <si>
    <t>Dorostenci (2002-2003)</t>
  </si>
  <si>
    <t>Daniel Gribbin</t>
  </si>
  <si>
    <t>Dorostenky (2002-2003)</t>
  </si>
  <si>
    <t>Eliška Hamadejová</t>
  </si>
  <si>
    <t>Muži (2001 a starší)</t>
  </si>
  <si>
    <t>Šandl Martin</t>
  </si>
  <si>
    <t>David Jindra</t>
  </si>
  <si>
    <t>Olešnice</t>
  </si>
  <si>
    <t>Staněk Petr</t>
  </si>
  <si>
    <t>Petr Krauz</t>
  </si>
  <si>
    <t>Adam Zluky</t>
  </si>
  <si>
    <t>Matěj Brožka</t>
  </si>
  <si>
    <t>FTRSUK</t>
  </si>
  <si>
    <t>Martin Brožka</t>
  </si>
  <si>
    <t>Pavel Suchý</t>
  </si>
  <si>
    <t>Patrik Rosecký</t>
  </si>
  <si>
    <t>Miroslav Říha</t>
  </si>
  <si>
    <t>Miroslav Kadlec</t>
  </si>
  <si>
    <t>Kamenný Újezd</t>
  </si>
  <si>
    <t>Miroslav Marek</t>
  </si>
  <si>
    <t>Aleš Perfoll</t>
  </si>
  <si>
    <t>Jakub Borek</t>
  </si>
  <si>
    <t>Ločenice</t>
  </si>
  <si>
    <t>Rudolfov</t>
  </si>
  <si>
    <t>Vladimír Sokolík</t>
  </si>
  <si>
    <t>Jan Nepraš</t>
  </si>
  <si>
    <t>Ženy (2001 a starší)</t>
  </si>
  <si>
    <t>Tereza Papoušková</t>
  </si>
  <si>
    <t>Martina Prachařová</t>
  </si>
  <si>
    <t>Vladimíra Nová</t>
  </si>
  <si>
    <t>Otěvěk</t>
  </si>
  <si>
    <t>Martina Candrová</t>
  </si>
  <si>
    <t>Jana Gribbinová</t>
  </si>
  <si>
    <t>Jana Záhorková</t>
  </si>
  <si>
    <t>Lenka Vášová</t>
  </si>
  <si>
    <t>Jana Brcková</t>
  </si>
  <si>
    <t>Barbora Rintová</t>
  </si>
  <si>
    <t>Decathlon</t>
  </si>
  <si>
    <t>Markéta Bauerová</t>
  </si>
  <si>
    <t>6000 m</t>
  </si>
  <si>
    <t>Eduard Stráský</t>
  </si>
  <si>
    <t>Predators ČB</t>
  </si>
  <si>
    <t>David Politzer</t>
  </si>
  <si>
    <t>SDH Srubec</t>
  </si>
  <si>
    <t>Jan Loibl</t>
  </si>
  <si>
    <t>BK České Budějovice</t>
  </si>
  <si>
    <t>Ladislav Prachař</t>
  </si>
  <si>
    <t>Radek Hanžl</t>
  </si>
  <si>
    <t>Kaplice</t>
  </si>
  <si>
    <t>Tomáš Kuchař</t>
  </si>
  <si>
    <t>16 - 6km</t>
  </si>
  <si>
    <t>Martin Černý</t>
  </si>
  <si>
    <t>Michal Lavička</t>
  </si>
  <si>
    <t>Jakub Malík</t>
  </si>
  <si>
    <t>Včelná</t>
  </si>
  <si>
    <t>Josef Průka</t>
  </si>
  <si>
    <t>CBC Team</t>
  </si>
  <si>
    <t>Petr Sedlák</t>
  </si>
  <si>
    <t>Josef Bartyzal</t>
  </si>
  <si>
    <t>Team Dejvid</t>
  </si>
  <si>
    <t>Vladimír Profant</t>
  </si>
  <si>
    <t>Petr Fiala</t>
  </si>
  <si>
    <t>Sokol Olešnice</t>
  </si>
  <si>
    <t>Ivan Kuchyňka</t>
  </si>
  <si>
    <t>Malíkov Smiling Bikers</t>
  </si>
  <si>
    <t>45 - 6 km</t>
  </si>
  <si>
    <t>Jan Čížek</t>
  </si>
  <si>
    <t>46 - 6 km</t>
  </si>
  <si>
    <t>47 - 6 km</t>
  </si>
  <si>
    <t>Jiří Čížek</t>
  </si>
  <si>
    <t>Štěpán Šlajs</t>
  </si>
  <si>
    <t>Petr Červený</t>
  </si>
  <si>
    <t>Roudné</t>
  </si>
  <si>
    <t>Marek Buřič</t>
  </si>
  <si>
    <t>Marek Bílek</t>
  </si>
  <si>
    <t>Jandovec</t>
  </si>
  <si>
    <t>Jan Lust</t>
  </si>
  <si>
    <t>Libor Horák</t>
  </si>
  <si>
    <t>Jaroslav Průka</t>
  </si>
  <si>
    <t>Jiří Krejčí</t>
  </si>
  <si>
    <t>Břehov</t>
  </si>
  <si>
    <t>22B - 6 km</t>
  </si>
  <si>
    <t>Martin Zrzavý</t>
  </si>
  <si>
    <t>Nikola Loibl</t>
  </si>
  <si>
    <t>Ester Černá</t>
  </si>
  <si>
    <t>ČB MK JCC</t>
  </si>
  <si>
    <t>Jana Candrová</t>
  </si>
  <si>
    <t>Miloslava Fialová</t>
  </si>
  <si>
    <t>Veronika Husová</t>
  </si>
  <si>
    <t>Denisa Kučerová</t>
  </si>
  <si>
    <t>Marta Krejčí</t>
  </si>
  <si>
    <t>33B</t>
  </si>
  <si>
    <t>Kateřina Domianová</t>
  </si>
  <si>
    <t>Lucie Buřičová</t>
  </si>
  <si>
    <t>Viktor Šlajs</t>
  </si>
  <si>
    <t>Sportcentrum NH</t>
  </si>
  <si>
    <t>23B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</si>
</sst>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14" fontId="0" fillId="0" borderId="0" xfId="0" applyNumberFormat="1"/>
    <xf numFmtId="164" fontId="0" fillId="0" borderId="0" xfId="0" applyNumberFormat="1"/>
    <xf numFmtId="47" fontId="0" fillId="0" borderId="0" xfId="0" applyNumberFormat="1"/>
    <xf numFmtId="0" fontId="0" fillId="0" borderId="0" xfId="0" applyAlignment="1">
      <alignment horizontal="right"/>
    </xf>
    <xf numFmtId="47" fontId="1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9"/>
  <sheetViews>
    <sheetView workbookViewId="0">
      <selection activeCell="A41" sqref="A41:E43"/>
    </sheetView>
  </sheetViews>
  <sheetFormatPr defaultRowHeight="15"/>
  <cols>
    <col min="1" max="1" width="5.42578125" customWidth="1"/>
    <col min="2" max="2" width="18.140625" bestFit="1" customWidth="1"/>
    <col min="4" max="4" width="19.5703125" bestFit="1" customWidth="1"/>
    <col min="6" max="6" width="10.140625" bestFit="1" customWidth="1"/>
  </cols>
  <sheetData>
    <row r="1" spans="1:6" ht="18.75">
      <c r="A1" s="2" t="s">
        <v>0</v>
      </c>
      <c r="F1" s="3">
        <v>43830</v>
      </c>
    </row>
    <row r="3" spans="1:6">
      <c r="A3" s="1" t="s">
        <v>22</v>
      </c>
      <c r="D3" t="s">
        <v>2</v>
      </c>
    </row>
    <row r="4" spans="1:6">
      <c r="A4" s="1" t="s">
        <v>3</v>
      </c>
      <c r="B4" s="1" t="s">
        <v>4</v>
      </c>
      <c r="C4" s="1" t="s">
        <v>21</v>
      </c>
      <c r="D4" s="1" t="s">
        <v>5</v>
      </c>
      <c r="E4" s="1" t="s">
        <v>6</v>
      </c>
    </row>
    <row r="5" spans="1:6">
      <c r="A5">
        <v>1</v>
      </c>
      <c r="B5" t="s">
        <v>1</v>
      </c>
      <c r="C5">
        <v>2014</v>
      </c>
      <c r="D5" t="s">
        <v>7</v>
      </c>
      <c r="E5" s="4">
        <v>45.1</v>
      </c>
    </row>
    <row r="6" spans="1:6">
      <c r="A6">
        <v>2</v>
      </c>
      <c r="B6" t="s">
        <v>8</v>
      </c>
      <c r="C6">
        <v>2014</v>
      </c>
      <c r="D6" t="s">
        <v>10</v>
      </c>
      <c r="E6" s="4">
        <v>47.8</v>
      </c>
    </row>
    <row r="7" spans="1:6">
      <c r="A7">
        <v>3</v>
      </c>
      <c r="B7" t="s">
        <v>9</v>
      </c>
      <c r="C7">
        <v>2014</v>
      </c>
      <c r="D7" t="s">
        <v>7</v>
      </c>
      <c r="E7" s="4">
        <v>48.3</v>
      </c>
    </row>
    <row r="8" spans="1:6">
      <c r="A8">
        <v>4</v>
      </c>
      <c r="B8" t="s">
        <v>11</v>
      </c>
      <c r="C8">
        <v>2014</v>
      </c>
      <c r="D8" t="s">
        <v>7</v>
      </c>
      <c r="E8" s="4">
        <v>49.3</v>
      </c>
    </row>
    <row r="9" spans="1:6">
      <c r="A9">
        <v>5</v>
      </c>
      <c r="B9" t="s">
        <v>12</v>
      </c>
      <c r="C9">
        <v>2014</v>
      </c>
      <c r="D9" t="s">
        <v>13</v>
      </c>
      <c r="E9" s="4">
        <v>53.6</v>
      </c>
    </row>
    <row r="10" spans="1:6">
      <c r="A10">
        <v>6</v>
      </c>
      <c r="B10" t="s">
        <v>14</v>
      </c>
      <c r="C10">
        <v>2015</v>
      </c>
      <c r="D10" t="s">
        <v>33</v>
      </c>
      <c r="E10" s="4">
        <v>64.099999999999994</v>
      </c>
    </row>
    <row r="11" spans="1:6">
      <c r="A11">
        <v>7</v>
      </c>
      <c r="B11" t="s">
        <v>15</v>
      </c>
      <c r="C11">
        <v>2015</v>
      </c>
      <c r="D11" t="s">
        <v>16</v>
      </c>
      <c r="E11" s="4">
        <v>68</v>
      </c>
    </row>
    <row r="12" spans="1:6">
      <c r="A12">
        <v>8</v>
      </c>
      <c r="B12" t="s">
        <v>17</v>
      </c>
      <c r="C12">
        <v>2015</v>
      </c>
      <c r="D12" t="s">
        <v>7</v>
      </c>
      <c r="E12" s="4">
        <v>69.5</v>
      </c>
    </row>
    <row r="13" spans="1:6">
      <c r="A13">
        <v>9</v>
      </c>
      <c r="B13" t="s">
        <v>18</v>
      </c>
      <c r="C13">
        <v>2015</v>
      </c>
      <c r="D13" t="s">
        <v>7</v>
      </c>
      <c r="E13" s="4">
        <v>77.2</v>
      </c>
    </row>
    <row r="14" spans="1:6">
      <c r="A14">
        <v>10</v>
      </c>
      <c r="B14" t="s">
        <v>19</v>
      </c>
      <c r="C14">
        <v>2016</v>
      </c>
      <c r="D14" t="s">
        <v>31</v>
      </c>
      <c r="E14" s="4">
        <v>87.1</v>
      </c>
    </row>
    <row r="15" spans="1:6">
      <c r="A15">
        <v>11</v>
      </c>
      <c r="B15" t="s">
        <v>20</v>
      </c>
      <c r="C15">
        <v>2016</v>
      </c>
      <c r="D15" t="s">
        <v>7</v>
      </c>
      <c r="E15" s="4">
        <v>98.7</v>
      </c>
    </row>
    <row r="18" spans="1:5">
      <c r="A18" s="1" t="s">
        <v>23</v>
      </c>
      <c r="D18" t="s">
        <v>24</v>
      </c>
    </row>
    <row r="19" spans="1:5">
      <c r="A19" s="1" t="s">
        <v>3</v>
      </c>
      <c r="B19" s="1" t="s">
        <v>4</v>
      </c>
      <c r="C19" s="1" t="s">
        <v>21</v>
      </c>
      <c r="D19" s="1" t="s">
        <v>5</v>
      </c>
      <c r="E19" s="1" t="s">
        <v>6</v>
      </c>
    </row>
    <row r="20" spans="1:5">
      <c r="A20">
        <v>1</v>
      </c>
      <c r="B20" t="s">
        <v>25</v>
      </c>
      <c r="C20">
        <v>2013</v>
      </c>
      <c r="D20" t="s">
        <v>16</v>
      </c>
      <c r="E20" s="5">
        <v>1.1041666666666667E-3</v>
      </c>
    </row>
    <row r="21" spans="1:5">
      <c r="A21">
        <v>2</v>
      </c>
      <c r="B21" t="s">
        <v>26</v>
      </c>
      <c r="C21">
        <v>2013</v>
      </c>
      <c r="D21" t="s">
        <v>7</v>
      </c>
      <c r="E21" s="5">
        <v>1.1250000000000001E-3</v>
      </c>
    </row>
    <row r="22" spans="1:5">
      <c r="A22">
        <v>3</v>
      </c>
      <c r="B22" t="s">
        <v>27</v>
      </c>
      <c r="C22">
        <v>2012</v>
      </c>
      <c r="D22" t="s">
        <v>28</v>
      </c>
      <c r="E22" s="5">
        <v>1.1574074074074073E-3</v>
      </c>
    </row>
    <row r="23" spans="1:5">
      <c r="A23">
        <v>4</v>
      </c>
      <c r="B23" t="s">
        <v>29</v>
      </c>
      <c r="C23">
        <v>2013</v>
      </c>
      <c r="D23" t="s">
        <v>7</v>
      </c>
      <c r="E23" s="5">
        <v>1.2222222222222222E-3</v>
      </c>
    </row>
    <row r="24" spans="1:5">
      <c r="A24">
        <v>5</v>
      </c>
      <c r="B24" t="s">
        <v>30</v>
      </c>
      <c r="C24">
        <v>2013</v>
      </c>
      <c r="D24" t="s">
        <v>31</v>
      </c>
      <c r="E24" s="5">
        <v>1.2488425925925926E-3</v>
      </c>
    </row>
    <row r="25" spans="1:5">
      <c r="A25">
        <v>6</v>
      </c>
      <c r="B25" t="s">
        <v>32</v>
      </c>
      <c r="C25">
        <v>2013</v>
      </c>
      <c r="D25" t="s">
        <v>33</v>
      </c>
      <c r="E25" s="5">
        <v>1.3935185185185188E-3</v>
      </c>
    </row>
    <row r="26" spans="1:5">
      <c r="A26">
        <v>7</v>
      </c>
      <c r="B26" t="s">
        <v>34</v>
      </c>
      <c r="C26">
        <v>2013</v>
      </c>
      <c r="D26" t="s">
        <v>35</v>
      </c>
      <c r="E26" s="5">
        <v>1.4733796296296294E-3</v>
      </c>
    </row>
    <row r="27" spans="1:5">
      <c r="A27">
        <v>8</v>
      </c>
      <c r="B27" t="s">
        <v>36</v>
      </c>
      <c r="C27">
        <v>2013</v>
      </c>
      <c r="D27" t="s">
        <v>7</v>
      </c>
      <c r="E27" s="5">
        <v>1.4872685185185186E-3</v>
      </c>
    </row>
    <row r="28" spans="1:5">
      <c r="E28" s="5"/>
    </row>
    <row r="29" spans="1:5">
      <c r="A29" s="1" t="s">
        <v>37</v>
      </c>
      <c r="D29" t="s">
        <v>40</v>
      </c>
    </row>
    <row r="30" spans="1:5">
      <c r="A30" s="1" t="s">
        <v>3</v>
      </c>
      <c r="B30" s="1" t="s">
        <v>4</v>
      </c>
      <c r="C30" s="1" t="s">
        <v>21</v>
      </c>
      <c r="D30" s="1" t="s">
        <v>5</v>
      </c>
      <c r="E30" s="1" t="s">
        <v>6</v>
      </c>
    </row>
    <row r="31" spans="1:5">
      <c r="A31">
        <v>1</v>
      </c>
      <c r="B31" t="s">
        <v>38</v>
      </c>
      <c r="C31">
        <v>2010</v>
      </c>
      <c r="D31" t="s">
        <v>39</v>
      </c>
      <c r="E31" s="5">
        <v>1.4548611111111114E-3</v>
      </c>
    </row>
    <row r="32" spans="1:5">
      <c r="A32">
        <v>2</v>
      </c>
      <c r="B32" t="s">
        <v>41</v>
      </c>
      <c r="C32">
        <v>2010</v>
      </c>
      <c r="D32" t="s">
        <v>42</v>
      </c>
      <c r="E32" s="5">
        <v>1.4745370370370372E-3</v>
      </c>
    </row>
    <row r="33" spans="1:5">
      <c r="A33">
        <v>3</v>
      </c>
      <c r="B33" t="s">
        <v>180</v>
      </c>
      <c r="C33">
        <v>2010</v>
      </c>
      <c r="D33" t="s">
        <v>43</v>
      </c>
      <c r="E33" s="5">
        <v>1.517361111111111E-3</v>
      </c>
    </row>
    <row r="34" spans="1:5">
      <c r="A34">
        <v>4</v>
      </c>
      <c r="B34" t="s">
        <v>44</v>
      </c>
      <c r="C34">
        <v>2010</v>
      </c>
      <c r="D34" t="s">
        <v>45</v>
      </c>
      <c r="E34" s="5">
        <v>1.5324074074074075E-3</v>
      </c>
    </row>
    <row r="35" spans="1:5">
      <c r="A35">
        <v>5</v>
      </c>
      <c r="B35" t="s">
        <v>46</v>
      </c>
      <c r="C35">
        <v>2010</v>
      </c>
      <c r="D35" t="s">
        <v>47</v>
      </c>
      <c r="E35" s="5">
        <v>1.5636574074074075E-3</v>
      </c>
    </row>
    <row r="36" spans="1:5">
      <c r="A36">
        <v>6</v>
      </c>
      <c r="B36" t="s">
        <v>48</v>
      </c>
      <c r="C36">
        <v>2011</v>
      </c>
      <c r="D36" t="s">
        <v>35</v>
      </c>
      <c r="E36" s="5">
        <v>2.0972222222222221E-3</v>
      </c>
    </row>
    <row r="37" spans="1:5">
      <c r="A37">
        <v>7</v>
      </c>
      <c r="B37" t="s">
        <v>49</v>
      </c>
      <c r="C37">
        <v>2011</v>
      </c>
      <c r="D37" t="s">
        <v>10</v>
      </c>
      <c r="E37" s="5">
        <v>3.5497685185185181E-3</v>
      </c>
    </row>
    <row r="39" spans="1:5">
      <c r="A39" s="1" t="s">
        <v>50</v>
      </c>
      <c r="D39" t="s">
        <v>40</v>
      </c>
    </row>
    <row r="40" spans="1:5">
      <c r="A40" s="1" t="s">
        <v>3</v>
      </c>
      <c r="B40" s="1" t="s">
        <v>4</v>
      </c>
      <c r="C40" s="1" t="s">
        <v>21</v>
      </c>
      <c r="D40" s="1" t="s">
        <v>5</v>
      </c>
      <c r="E40" s="1" t="s">
        <v>6</v>
      </c>
    </row>
    <row r="41" spans="1:5">
      <c r="A41">
        <v>1</v>
      </c>
      <c r="B41" t="s">
        <v>51</v>
      </c>
      <c r="C41">
        <v>2008</v>
      </c>
      <c r="D41" t="s">
        <v>52</v>
      </c>
      <c r="E41" s="5">
        <v>1.4097222222222221E-3</v>
      </c>
    </row>
    <row r="42" spans="1:5">
      <c r="A42">
        <v>2</v>
      </c>
      <c r="B42" t="s">
        <v>53</v>
      </c>
      <c r="C42">
        <v>2008</v>
      </c>
      <c r="D42" t="s">
        <v>54</v>
      </c>
      <c r="E42" s="5">
        <v>1.4363425925925926E-3</v>
      </c>
    </row>
    <row r="43" spans="1:5">
      <c r="A43">
        <v>2</v>
      </c>
      <c r="B43" t="s">
        <v>57</v>
      </c>
      <c r="C43">
        <v>2009</v>
      </c>
      <c r="D43" t="s">
        <v>52</v>
      </c>
      <c r="E43" s="5">
        <v>1.5787037037037037E-3</v>
      </c>
    </row>
    <row r="45" spans="1:5">
      <c r="A45" s="1" t="s">
        <v>55</v>
      </c>
      <c r="D45" t="s">
        <v>40</v>
      </c>
    </row>
    <row r="46" spans="1:5">
      <c r="A46" s="1" t="s">
        <v>3</v>
      </c>
      <c r="B46" s="1" t="s">
        <v>4</v>
      </c>
      <c r="C46" s="1" t="s">
        <v>21</v>
      </c>
      <c r="D46" s="1" t="s">
        <v>5</v>
      </c>
      <c r="E46" s="1" t="s">
        <v>6</v>
      </c>
    </row>
    <row r="47" spans="1:5">
      <c r="A47">
        <v>1</v>
      </c>
      <c r="B47" t="s">
        <v>56</v>
      </c>
      <c r="C47">
        <v>2009</v>
      </c>
      <c r="D47" t="s">
        <v>54</v>
      </c>
      <c r="E47" s="5">
        <v>1.5729166666666667E-3</v>
      </c>
    </row>
    <row r="49" spans="2:2">
      <c r="B49">
        <f>COUNT(A:A)</f>
        <v>30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7"/>
  <sheetViews>
    <sheetView topLeftCell="A28" workbookViewId="0">
      <selection activeCell="D38" sqref="D38"/>
    </sheetView>
  </sheetViews>
  <sheetFormatPr defaultRowHeight="15"/>
  <cols>
    <col min="1" max="1" width="5.7109375" customWidth="1"/>
    <col min="2" max="2" width="6.140625" customWidth="1"/>
    <col min="3" max="3" width="18.42578125" bestFit="1" customWidth="1"/>
    <col min="5" max="5" width="13.42578125" bestFit="1" customWidth="1"/>
    <col min="7" max="7" width="10.140625" bestFit="1" customWidth="1"/>
  </cols>
  <sheetData>
    <row r="1" spans="1:7" ht="18.75">
      <c r="A1" s="2" t="str">
        <f>Přípravka!A1</f>
        <v>Výsledky Silvestrovského běhu v Trhových Svinech</v>
      </c>
      <c r="G1" s="3">
        <v>43830</v>
      </c>
    </row>
    <row r="2" spans="1:7">
      <c r="B2" s="3"/>
    </row>
    <row r="3" spans="1:7">
      <c r="A3" s="1" t="s">
        <v>58</v>
      </c>
      <c r="D3" t="s">
        <v>59</v>
      </c>
    </row>
    <row r="4" spans="1:7">
      <c r="A4" s="1" t="s">
        <v>3</v>
      </c>
      <c r="B4" s="1" t="s">
        <v>65</v>
      </c>
      <c r="C4" s="1" t="s">
        <v>4</v>
      </c>
      <c r="D4" s="1" t="s">
        <v>21</v>
      </c>
      <c r="E4" s="1" t="s">
        <v>5</v>
      </c>
      <c r="F4" s="1" t="s">
        <v>6</v>
      </c>
    </row>
    <row r="5" spans="1:7">
      <c r="A5">
        <f>RANK(F5,$F$5:$F$9,1)</f>
        <v>1</v>
      </c>
      <c r="B5">
        <v>61</v>
      </c>
      <c r="C5" t="s">
        <v>71</v>
      </c>
      <c r="D5">
        <v>2006</v>
      </c>
      <c r="E5" s="4" t="s">
        <v>52</v>
      </c>
      <c r="F5" s="5">
        <f>VLOOKUP(B5,Časy!B:C,2,FALSE)</f>
        <v>7.8685185185185177E-3</v>
      </c>
    </row>
    <row r="6" spans="1:7">
      <c r="A6">
        <f>RANK(F6,$F$5:$F$9,1)</f>
        <v>2</v>
      </c>
      <c r="B6">
        <v>65</v>
      </c>
      <c r="C6" t="s">
        <v>72</v>
      </c>
      <c r="D6">
        <v>2007</v>
      </c>
      <c r="E6" s="4" t="s">
        <v>47</v>
      </c>
      <c r="F6" s="5">
        <f>VLOOKUP(B6,Časy!B:C,2,FALSE)</f>
        <v>9.1920138888888885E-3</v>
      </c>
    </row>
    <row r="7" spans="1:7">
      <c r="A7">
        <f>RANK(F7,$F$5:$F$9,1)</f>
        <v>3</v>
      </c>
      <c r="B7">
        <v>39</v>
      </c>
      <c r="C7" t="s">
        <v>69</v>
      </c>
      <c r="D7">
        <v>2007</v>
      </c>
      <c r="E7" s="4" t="s">
        <v>70</v>
      </c>
      <c r="F7" s="5">
        <f>VLOOKUP(B7,Časy!B:C,2,FALSE)</f>
        <v>9.899074074074074E-3</v>
      </c>
    </row>
    <row r="8" spans="1:7">
      <c r="A8">
        <f>RANK(F8,$F$5:$F$9,1)</f>
        <v>4</v>
      </c>
      <c r="B8">
        <v>2</v>
      </c>
      <c r="C8" t="s">
        <v>66</v>
      </c>
      <c r="D8">
        <v>2007</v>
      </c>
      <c r="E8" s="4" t="s">
        <v>39</v>
      </c>
      <c r="F8" s="5">
        <f>VLOOKUP(B8,Časy!B:C,2,FALSE)</f>
        <v>1.0525578703703702E-2</v>
      </c>
    </row>
    <row r="9" spans="1:7">
      <c r="A9">
        <f>RANK(F9,$F$5:$F$9,1)</f>
        <v>5</v>
      </c>
      <c r="B9">
        <v>32</v>
      </c>
      <c r="C9" t="s">
        <v>67</v>
      </c>
      <c r="D9">
        <v>2007</v>
      </c>
      <c r="E9" s="4" t="s">
        <v>68</v>
      </c>
      <c r="F9" s="5">
        <f>VLOOKUP(B9,Časy!B:C,2,FALSE)</f>
        <v>1.2110416666666667E-2</v>
      </c>
    </row>
    <row r="11" spans="1:7">
      <c r="A11" s="1" t="s">
        <v>73</v>
      </c>
      <c r="D11" t="s">
        <v>59</v>
      </c>
    </row>
    <row r="12" spans="1:7">
      <c r="A12" s="1" t="s">
        <v>3</v>
      </c>
      <c r="B12" s="1" t="s">
        <v>65</v>
      </c>
      <c r="C12" s="1" t="s">
        <v>4</v>
      </c>
      <c r="D12" s="1" t="s">
        <v>21</v>
      </c>
      <c r="E12" s="1" t="s">
        <v>5</v>
      </c>
      <c r="F12" s="1" t="s">
        <v>6</v>
      </c>
    </row>
    <row r="13" spans="1:7">
      <c r="A13">
        <f>RANK(F13,$F$13:$F$14,1)</f>
        <v>1</v>
      </c>
      <c r="B13">
        <v>59</v>
      </c>
      <c r="C13" t="s">
        <v>76</v>
      </c>
      <c r="D13">
        <v>2004</v>
      </c>
      <c r="E13" s="4" t="s">
        <v>52</v>
      </c>
      <c r="F13" s="5">
        <f>VLOOKUP(B13,Časy!B:C,2,FALSE)</f>
        <v>8.4221064814814818E-3</v>
      </c>
    </row>
    <row r="14" spans="1:7">
      <c r="A14">
        <f>RANK(F14,$F$13:$F$14,1)</f>
        <v>2</v>
      </c>
      <c r="B14">
        <v>33</v>
      </c>
      <c r="C14" t="s">
        <v>74</v>
      </c>
      <c r="D14">
        <v>2004</v>
      </c>
      <c r="E14" s="4" t="s">
        <v>75</v>
      </c>
      <c r="F14" s="5">
        <f>VLOOKUP(B14,Časy!B:C,2,FALSE)</f>
        <v>8.5982638888888897E-3</v>
      </c>
    </row>
    <row r="17" spans="1:6">
      <c r="A17" s="1" t="s">
        <v>77</v>
      </c>
      <c r="D17" t="s">
        <v>59</v>
      </c>
    </row>
    <row r="18" spans="1:6">
      <c r="A18" s="1" t="s">
        <v>3</v>
      </c>
      <c r="B18" s="1" t="s">
        <v>65</v>
      </c>
      <c r="C18" s="1" t="s">
        <v>4</v>
      </c>
      <c r="D18" s="1" t="s">
        <v>21</v>
      </c>
      <c r="E18" s="1" t="s">
        <v>5</v>
      </c>
      <c r="F18" s="1" t="s">
        <v>6</v>
      </c>
    </row>
    <row r="19" spans="1:6">
      <c r="A19">
        <f>RANK(F19,$F$19:$F$22,1)</f>
        <v>1</v>
      </c>
      <c r="B19">
        <v>49</v>
      </c>
      <c r="C19" t="s">
        <v>81</v>
      </c>
      <c r="D19">
        <v>2007</v>
      </c>
      <c r="E19" s="4" t="s">
        <v>43</v>
      </c>
      <c r="F19" s="5">
        <f>VLOOKUP(B19,Časy!B:C,2,FALSE)</f>
        <v>1.1441782407407409E-2</v>
      </c>
    </row>
    <row r="20" spans="1:6">
      <c r="A20">
        <f t="shared" ref="A20:A21" si="0">RANK(F20,$F$19:$F$22,1)</f>
        <v>2</v>
      </c>
      <c r="B20">
        <v>27</v>
      </c>
      <c r="C20" t="s">
        <v>80</v>
      </c>
      <c r="D20">
        <v>2007</v>
      </c>
      <c r="E20" s="4" t="s">
        <v>42</v>
      </c>
      <c r="F20" s="5">
        <f>VLOOKUP(B20,Časy!B:C,2,FALSE)</f>
        <v>1.2105092592592593E-2</v>
      </c>
    </row>
    <row r="21" spans="1:6">
      <c r="A21">
        <f t="shared" si="0"/>
        <v>3</v>
      </c>
      <c r="B21">
        <v>18</v>
      </c>
      <c r="C21" t="s">
        <v>78</v>
      </c>
      <c r="D21">
        <v>2006</v>
      </c>
      <c r="E21" s="4" t="s">
        <v>79</v>
      </c>
      <c r="F21" s="5">
        <f>VLOOKUP(B21,Časy!B:C,2,FALSE)</f>
        <v>1.4411342592592592E-2</v>
      </c>
    </row>
    <row r="22" spans="1:6">
      <c r="A22">
        <f>RANK(F22,$F$19:$F$22,1)</f>
        <v>4</v>
      </c>
      <c r="B22">
        <v>14</v>
      </c>
      <c r="C22" t="s">
        <v>113</v>
      </c>
      <c r="D22">
        <v>2007</v>
      </c>
      <c r="E22" t="s">
        <v>7</v>
      </c>
      <c r="F22" s="5">
        <f>VLOOKUP(B22,Časy!B:C,2,FALSE)</f>
        <v>1.7910185185185185E-2</v>
      </c>
    </row>
    <row r="23" spans="1:6">
      <c r="F23" s="5"/>
    </row>
    <row r="24" spans="1:6">
      <c r="A24" s="1" t="s">
        <v>82</v>
      </c>
      <c r="D24" t="s">
        <v>59</v>
      </c>
    </row>
    <row r="25" spans="1:6">
      <c r="A25" s="1" t="s">
        <v>3</v>
      </c>
      <c r="B25" s="1" t="s">
        <v>65</v>
      </c>
      <c r="C25" s="1" t="s">
        <v>4</v>
      </c>
      <c r="D25" s="1" t="s">
        <v>21</v>
      </c>
      <c r="E25" s="1" t="s">
        <v>5</v>
      </c>
      <c r="F25" s="1" t="s">
        <v>6</v>
      </c>
    </row>
    <row r="26" spans="1:6">
      <c r="A26">
        <f>RANK(F26,$F$26:$F$29,1)</f>
        <v>1</v>
      </c>
      <c r="B26">
        <v>60</v>
      </c>
      <c r="C26" t="s">
        <v>84</v>
      </c>
      <c r="D26">
        <v>2004</v>
      </c>
      <c r="E26" s="4" t="s">
        <v>52</v>
      </c>
      <c r="F26" s="5">
        <f>VLOOKUP(B26,Časy!B:C,2,FALSE)</f>
        <v>1.0937847222222222E-2</v>
      </c>
    </row>
    <row r="27" spans="1:6">
      <c r="A27">
        <f t="shared" ref="A27:A29" si="1">RANK(F27,$F$26:$F$29,1)</f>
        <v>2</v>
      </c>
      <c r="B27">
        <v>88</v>
      </c>
      <c r="C27" t="s">
        <v>85</v>
      </c>
      <c r="D27">
        <v>2004</v>
      </c>
      <c r="E27" t="s">
        <v>7</v>
      </c>
      <c r="F27" s="5">
        <f>VLOOKUP(B27,Časy!B:C,2,FALSE)</f>
        <v>1.1617824074074074E-2</v>
      </c>
    </row>
    <row r="28" spans="1:6">
      <c r="A28">
        <f t="shared" si="1"/>
        <v>3</v>
      </c>
      <c r="B28">
        <v>30</v>
      </c>
      <c r="C28" t="s">
        <v>83</v>
      </c>
      <c r="D28">
        <v>2005</v>
      </c>
      <c r="E28" s="4" t="s">
        <v>7</v>
      </c>
      <c r="F28" s="5">
        <f>VLOOKUP(B28,Časy!B:C,2,FALSE)</f>
        <v>1.3457175925925926E-2</v>
      </c>
    </row>
    <row r="29" spans="1:6">
      <c r="A29">
        <f t="shared" si="1"/>
        <v>4</v>
      </c>
      <c r="B29">
        <v>15</v>
      </c>
      <c r="C29" t="s">
        <v>114</v>
      </c>
      <c r="D29">
        <v>2005</v>
      </c>
      <c r="E29" s="4" t="s">
        <v>7</v>
      </c>
      <c r="F29" s="5">
        <f>VLOOKUP(B29,Časy!B:C,2,FALSE)</f>
        <v>1.3533449074074076E-2</v>
      </c>
    </row>
    <row r="31" spans="1:6">
      <c r="A31" s="1" t="s">
        <v>86</v>
      </c>
      <c r="D31" t="s">
        <v>59</v>
      </c>
    </row>
    <row r="32" spans="1:6">
      <c r="A32" s="1" t="s">
        <v>3</v>
      </c>
      <c r="B32" s="1" t="s">
        <v>65</v>
      </c>
      <c r="C32" s="1" t="s">
        <v>4</v>
      </c>
      <c r="D32" s="1" t="s">
        <v>21</v>
      </c>
      <c r="E32" s="1" t="s">
        <v>5</v>
      </c>
      <c r="F32" s="1" t="s">
        <v>6</v>
      </c>
    </row>
    <row r="33" spans="1:6">
      <c r="A33">
        <v>1</v>
      </c>
      <c r="B33">
        <v>57</v>
      </c>
      <c r="C33" t="s">
        <v>87</v>
      </c>
      <c r="D33">
        <v>2003</v>
      </c>
      <c r="E33" s="4" t="s">
        <v>52</v>
      </c>
      <c r="F33" s="5">
        <f>VLOOKUP(B33,Časy!B:C,2,FALSE)</f>
        <v>7.771643518518518E-3</v>
      </c>
    </row>
    <row r="35" spans="1:6">
      <c r="A35" s="1" t="s">
        <v>88</v>
      </c>
      <c r="D35" t="s">
        <v>59</v>
      </c>
    </row>
    <row r="36" spans="1:6">
      <c r="A36" s="1" t="s">
        <v>3</v>
      </c>
      <c r="B36" s="1" t="s">
        <v>65</v>
      </c>
      <c r="C36" s="1" t="s">
        <v>4</v>
      </c>
      <c r="D36" s="1" t="s">
        <v>21</v>
      </c>
      <c r="E36" s="1" t="s">
        <v>5</v>
      </c>
      <c r="F36" s="1" t="s">
        <v>6</v>
      </c>
    </row>
    <row r="37" spans="1:6">
      <c r="A37">
        <v>1</v>
      </c>
      <c r="B37">
        <v>29</v>
      </c>
      <c r="C37" t="s">
        <v>89</v>
      </c>
      <c r="D37">
        <v>2002</v>
      </c>
      <c r="E37" s="4" t="s">
        <v>7</v>
      </c>
      <c r="F37" s="5">
        <f>VLOOKUP(B37,Časy!B:C,2,FALSE)</f>
        <v>1.0510416666666666E-2</v>
      </c>
    </row>
  </sheetData>
  <sortState ref="A25:F27">
    <sortCondition ref="A27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2"/>
  <sheetViews>
    <sheetView tabSelected="1" workbookViewId="0">
      <selection activeCell="B16" sqref="B16"/>
    </sheetView>
  </sheetViews>
  <sheetFormatPr defaultRowHeight="15"/>
  <cols>
    <col min="1" max="1" width="6" customWidth="1"/>
    <col min="2" max="2" width="6.42578125" customWidth="1"/>
    <col min="3" max="3" width="18.140625" bestFit="1" customWidth="1"/>
    <col min="5" max="5" width="16.7109375" bestFit="1" customWidth="1"/>
    <col min="7" max="7" width="11.140625" customWidth="1"/>
  </cols>
  <sheetData>
    <row r="1" spans="1:7" ht="18.75">
      <c r="A1" s="2" t="s">
        <v>0</v>
      </c>
      <c r="G1" s="3">
        <v>43830</v>
      </c>
    </row>
    <row r="2" spans="1:7">
      <c r="B2" s="3"/>
    </row>
    <row r="3" spans="1:7">
      <c r="A3" s="1" t="s">
        <v>90</v>
      </c>
      <c r="D3" t="s">
        <v>59</v>
      </c>
    </row>
    <row r="4" spans="1:7">
      <c r="A4" s="1" t="s">
        <v>3</v>
      </c>
      <c r="B4" s="1" t="s">
        <v>65</v>
      </c>
      <c r="C4" s="1" t="s">
        <v>4</v>
      </c>
      <c r="D4" s="1" t="s">
        <v>21</v>
      </c>
      <c r="E4" s="1" t="s">
        <v>5</v>
      </c>
      <c r="F4" s="1" t="s">
        <v>6</v>
      </c>
    </row>
    <row r="5" spans="1:7">
      <c r="A5">
        <f>RANK(F5,$F$5:$F$21,1)</f>
        <v>1</v>
      </c>
      <c r="B5">
        <v>76</v>
      </c>
      <c r="C5" t="s">
        <v>103</v>
      </c>
      <c r="D5">
        <v>1976</v>
      </c>
      <c r="E5" t="s">
        <v>104</v>
      </c>
      <c r="F5" s="5">
        <f>VLOOKUP(B5,Časy!B:C,2,FALSE)</f>
        <v>8.0957175925925919E-3</v>
      </c>
    </row>
    <row r="6" spans="1:7">
      <c r="A6">
        <f>RANK(F6,$F$5:$F$21,1)</f>
        <v>2</v>
      </c>
      <c r="B6">
        <v>68</v>
      </c>
      <c r="C6" t="s">
        <v>100</v>
      </c>
      <c r="D6">
        <v>1977</v>
      </c>
      <c r="E6" t="s">
        <v>52</v>
      </c>
      <c r="F6" s="5">
        <f>VLOOKUP(B6,Časy!B:C,2,FALSE)</f>
        <v>8.1506944444444448E-3</v>
      </c>
    </row>
    <row r="7" spans="1:7">
      <c r="A7">
        <f>RANK(F7,$F$5:$F$21,1)</f>
        <v>3</v>
      </c>
      <c r="B7">
        <v>72</v>
      </c>
      <c r="C7" t="s">
        <v>101</v>
      </c>
      <c r="D7">
        <v>1994</v>
      </c>
      <c r="E7" t="s">
        <v>52</v>
      </c>
      <c r="F7" s="5">
        <f>VLOOKUP(B7,Časy!B:C,2,FALSE)</f>
        <v>8.176157407407408E-3</v>
      </c>
    </row>
    <row r="8" spans="1:7">
      <c r="A8">
        <f>RANK(F8,$F$5:$F$21,1)</f>
        <v>4</v>
      </c>
      <c r="B8">
        <v>74</v>
      </c>
      <c r="C8" t="s">
        <v>102</v>
      </c>
      <c r="D8">
        <v>1974</v>
      </c>
      <c r="E8" t="s">
        <v>52</v>
      </c>
      <c r="F8" s="5">
        <f>VLOOKUP(B8,Časy!B:C,2,FALSE)</f>
        <v>8.7417824074074064E-3</v>
      </c>
    </row>
    <row r="9" spans="1:7">
      <c r="A9">
        <f>RANK(F9,$F$5:$F$21,1)</f>
        <v>5</v>
      </c>
      <c r="B9">
        <v>81</v>
      </c>
      <c r="C9" t="s">
        <v>106</v>
      </c>
      <c r="D9">
        <v>1989</v>
      </c>
      <c r="E9" t="s">
        <v>7</v>
      </c>
      <c r="F9" s="5">
        <f>VLOOKUP(B9,Časy!B:C,2,FALSE)</f>
        <v>8.9334490740740746E-3</v>
      </c>
    </row>
    <row r="10" spans="1:7">
      <c r="A10">
        <f>RANK(F10,$F$5:$F$21,1)</f>
        <v>6</v>
      </c>
      <c r="B10">
        <v>78</v>
      </c>
      <c r="C10" t="s">
        <v>105</v>
      </c>
      <c r="D10">
        <v>1991</v>
      </c>
      <c r="E10" t="s">
        <v>7</v>
      </c>
      <c r="F10" s="5">
        <f>VLOOKUP(B10,Časy!B:C,2,FALSE)</f>
        <v>9.2429398148148149E-3</v>
      </c>
    </row>
    <row r="11" spans="1:7">
      <c r="A11">
        <f>RANK(F11,$F$5:$F$21,1)</f>
        <v>7</v>
      </c>
      <c r="B11">
        <v>52</v>
      </c>
      <c r="C11" t="s">
        <v>97</v>
      </c>
      <c r="D11">
        <v>1993</v>
      </c>
      <c r="E11" t="s">
        <v>98</v>
      </c>
      <c r="F11" s="5">
        <f>VLOOKUP(B11,Časy!B:C,2,FALSE)</f>
        <v>9.3201388888888882E-3</v>
      </c>
    </row>
    <row r="12" spans="1:7">
      <c r="A12">
        <f>RANK(F12,$F$5:$F$21,1)</f>
        <v>8</v>
      </c>
      <c r="B12">
        <v>53</v>
      </c>
      <c r="C12" t="s">
        <v>99</v>
      </c>
      <c r="D12">
        <v>1969</v>
      </c>
      <c r="E12" t="s">
        <v>181</v>
      </c>
      <c r="F12" s="5">
        <f>VLOOKUP(B12,Časy!B:C,2,FALSE)</f>
        <v>9.3405092592592585E-3</v>
      </c>
    </row>
    <row r="13" spans="1:7">
      <c r="A13">
        <f>RANK(F13,$F$5:$F$21,1)</f>
        <v>9</v>
      </c>
      <c r="B13">
        <v>25</v>
      </c>
      <c r="C13" t="s">
        <v>95</v>
      </c>
      <c r="D13">
        <v>1973</v>
      </c>
      <c r="E13" t="s">
        <v>42</v>
      </c>
      <c r="F13" s="5">
        <f>VLOOKUP(B13,Časy!B:C,2,FALSE)</f>
        <v>9.73923611111111E-3</v>
      </c>
    </row>
    <row r="14" spans="1:7">
      <c r="A14">
        <f>RANK(F14,$F$5:$F$21,1)</f>
        <v>10</v>
      </c>
      <c r="B14">
        <v>82</v>
      </c>
      <c r="C14" t="s">
        <v>107</v>
      </c>
      <c r="D14">
        <v>1985</v>
      </c>
      <c r="E14" t="s">
        <v>108</v>
      </c>
      <c r="F14" s="5">
        <f>VLOOKUP(B14,Časy!B:C,2,FALSE)</f>
        <v>9.9381944444444439E-3</v>
      </c>
    </row>
    <row r="15" spans="1:7">
      <c r="A15">
        <f>RANK(F15,$F$5:$F$21,1)</f>
        <v>11</v>
      </c>
      <c r="B15">
        <v>94</v>
      </c>
      <c r="C15" t="s">
        <v>110</v>
      </c>
      <c r="D15">
        <v>1961</v>
      </c>
      <c r="E15" t="s">
        <v>7</v>
      </c>
      <c r="F15" s="5">
        <f>VLOOKUP(B15,Časy!B:C,2,FALSE)</f>
        <v>1.0622106481481481E-2</v>
      </c>
    </row>
    <row r="16" spans="1:7">
      <c r="A16">
        <f>RANK(F16,$F$5:$F$21,1)</f>
        <v>12</v>
      </c>
      <c r="B16" s="6" t="s">
        <v>182</v>
      </c>
      <c r="C16" t="s">
        <v>111</v>
      </c>
      <c r="D16">
        <v>1962</v>
      </c>
      <c r="E16" t="s">
        <v>7</v>
      </c>
      <c r="F16" s="5">
        <f>VLOOKUP(B16,Časy!B:C,2,FALSE)</f>
        <v>1.136886574074074E-2</v>
      </c>
    </row>
    <row r="17" spans="1:6">
      <c r="A17">
        <f>RANK(F17,$F$5:$F$21,1)</f>
        <v>13</v>
      </c>
      <c r="B17">
        <v>86</v>
      </c>
      <c r="C17" t="s">
        <v>71</v>
      </c>
      <c r="D17">
        <v>1976</v>
      </c>
      <c r="E17" t="s">
        <v>109</v>
      </c>
      <c r="F17" s="5">
        <f>VLOOKUP(B17,Časy!B:C,2,FALSE)</f>
        <v>1.1434143518518519E-2</v>
      </c>
    </row>
    <row r="18" spans="1:6">
      <c r="A18">
        <f>RANK(F18,$F$5:$F$21,1)</f>
        <v>14</v>
      </c>
      <c r="B18">
        <v>44</v>
      </c>
      <c r="C18" t="s">
        <v>96</v>
      </c>
      <c r="D18">
        <v>1985</v>
      </c>
      <c r="E18" t="s">
        <v>7</v>
      </c>
      <c r="F18" s="5">
        <f>VLOOKUP(B18,Časy!B:C,2,FALSE)</f>
        <v>1.2064583333333335E-2</v>
      </c>
    </row>
    <row r="19" spans="1:6">
      <c r="A19">
        <f>RANK(F19,$F$5:$F$21,1)</f>
        <v>15</v>
      </c>
      <c r="B19">
        <v>4</v>
      </c>
      <c r="C19" t="s">
        <v>91</v>
      </c>
      <c r="D19">
        <v>1976</v>
      </c>
      <c r="E19" s="4" t="s">
        <v>45</v>
      </c>
      <c r="F19" s="5">
        <f>VLOOKUP(B19,Časy!B:C,2,FALSE)</f>
        <v>1.4008912037037037E-2</v>
      </c>
    </row>
    <row r="20" spans="1:6">
      <c r="A20">
        <f>RANK(F20,$F$5:$F$21,1)</f>
        <v>16</v>
      </c>
      <c r="B20">
        <v>6</v>
      </c>
      <c r="C20" t="s">
        <v>92</v>
      </c>
      <c r="D20">
        <v>1990</v>
      </c>
      <c r="E20" s="4" t="s">
        <v>93</v>
      </c>
      <c r="F20" s="5">
        <f>VLOOKUP(B20,Časy!B:C,2,FALSE)</f>
        <v>1.5024652777777779E-2</v>
      </c>
    </row>
    <row r="21" spans="1:6">
      <c r="A21">
        <f>RANK(F21,$F$5:$F$21,1)</f>
        <v>17</v>
      </c>
      <c r="B21">
        <v>8</v>
      </c>
      <c r="C21" t="s">
        <v>94</v>
      </c>
      <c r="D21">
        <v>1981</v>
      </c>
      <c r="E21" t="s">
        <v>93</v>
      </c>
      <c r="F21" s="5">
        <f>VLOOKUP(B21,Časy!B:C,2,FALSE)</f>
        <v>1.5129976851851851E-2</v>
      </c>
    </row>
    <row r="22" spans="1:6">
      <c r="F22" s="5"/>
    </row>
    <row r="23" spans="1:6">
      <c r="F23" s="5"/>
    </row>
    <row r="24" spans="1:6">
      <c r="A24" s="1" t="s">
        <v>112</v>
      </c>
      <c r="D24" t="s">
        <v>59</v>
      </c>
    </row>
    <row r="25" spans="1:6">
      <c r="A25" s="1" t="s">
        <v>3</v>
      </c>
      <c r="B25" s="1" t="s">
        <v>65</v>
      </c>
      <c r="C25" s="1" t="s">
        <v>4</v>
      </c>
      <c r="D25" s="1" t="s">
        <v>21</v>
      </c>
      <c r="E25" s="1" t="s">
        <v>5</v>
      </c>
      <c r="F25" s="1" t="s">
        <v>6</v>
      </c>
    </row>
    <row r="26" spans="1:6">
      <c r="A26">
        <f t="shared" ref="A26:A35" si="0">RANK(F26,$F$26:$F$35,1)</f>
        <v>1</v>
      </c>
      <c r="B26">
        <v>75</v>
      </c>
      <c r="C26" t="s">
        <v>120</v>
      </c>
      <c r="D26">
        <v>1973</v>
      </c>
      <c r="E26" t="s">
        <v>45</v>
      </c>
      <c r="F26" s="5">
        <f>VLOOKUP(B26,Časy!B:C,2,FALSE)</f>
        <v>1.0929976851851852E-2</v>
      </c>
    </row>
    <row r="27" spans="1:6">
      <c r="A27">
        <f t="shared" si="0"/>
        <v>2</v>
      </c>
      <c r="B27">
        <v>87</v>
      </c>
      <c r="C27" t="s">
        <v>121</v>
      </c>
      <c r="D27">
        <v>1975</v>
      </c>
      <c r="E27" t="s">
        <v>109</v>
      </c>
      <c r="F27" s="5">
        <f>VLOOKUP(B27,Časy!B:C,2,FALSE)</f>
        <v>1.1426388888888889E-2</v>
      </c>
    </row>
    <row r="28" spans="1:6">
      <c r="A28">
        <f t="shared" si="0"/>
        <v>3</v>
      </c>
      <c r="B28">
        <v>54</v>
      </c>
      <c r="C28" t="s">
        <v>118</v>
      </c>
      <c r="D28">
        <v>1968</v>
      </c>
      <c r="E28" t="s">
        <v>52</v>
      </c>
      <c r="F28" s="5">
        <f>VLOOKUP(B28,Časy!B:C,2,FALSE)</f>
        <v>1.1564236111111112E-2</v>
      </c>
    </row>
    <row r="29" spans="1:6">
      <c r="A29">
        <f t="shared" si="0"/>
        <v>4</v>
      </c>
      <c r="B29">
        <v>96</v>
      </c>
      <c r="C29" t="s">
        <v>122</v>
      </c>
      <c r="D29">
        <v>1992</v>
      </c>
      <c r="E29" t="s">
        <v>123</v>
      </c>
      <c r="F29" s="5">
        <f>VLOOKUP(B29,Časy!B:C,2,FALSE)</f>
        <v>1.4515856481481482E-2</v>
      </c>
    </row>
    <row r="30" spans="1:6">
      <c r="A30">
        <f t="shared" si="0"/>
        <v>5</v>
      </c>
      <c r="B30">
        <v>99</v>
      </c>
      <c r="C30" t="s">
        <v>124</v>
      </c>
      <c r="D30">
        <v>1994</v>
      </c>
      <c r="E30" t="s">
        <v>123</v>
      </c>
      <c r="F30" s="5">
        <f>VLOOKUP(B30,Časy!B:C,2,FALSE)</f>
        <v>1.4520138888888888E-2</v>
      </c>
    </row>
    <row r="31" spans="1:6">
      <c r="A31">
        <f t="shared" si="0"/>
        <v>6</v>
      </c>
      <c r="B31">
        <v>100</v>
      </c>
      <c r="C31" t="s">
        <v>178</v>
      </c>
      <c r="D31">
        <v>1994</v>
      </c>
      <c r="E31" t="s">
        <v>123</v>
      </c>
      <c r="F31" s="5">
        <f>VLOOKUP(B31,Časy!B:C,2,FALSE)</f>
        <v>1.4527314814814814E-2</v>
      </c>
    </row>
    <row r="32" spans="1:6">
      <c r="A32">
        <f t="shared" si="0"/>
        <v>7</v>
      </c>
      <c r="B32">
        <v>8</v>
      </c>
      <c r="C32" t="s">
        <v>179</v>
      </c>
      <c r="D32">
        <v>1979</v>
      </c>
      <c r="E32" t="s">
        <v>93</v>
      </c>
      <c r="F32" s="5">
        <f>VLOOKUP(B32,Časy!B:C,2,FALSE)</f>
        <v>1.5129976851851851E-2</v>
      </c>
    </row>
    <row r="33" spans="1:6">
      <c r="A33">
        <f t="shared" si="0"/>
        <v>8</v>
      </c>
      <c r="B33">
        <v>35</v>
      </c>
      <c r="C33" t="s">
        <v>115</v>
      </c>
      <c r="D33">
        <v>1984</v>
      </c>
      <c r="E33" t="s">
        <v>116</v>
      </c>
      <c r="F33" s="5">
        <f>VLOOKUP(B33,Časy!B:C,2,FALSE)</f>
        <v>1.5270370370370372E-2</v>
      </c>
    </row>
    <row r="34" spans="1:6">
      <c r="A34">
        <f t="shared" si="0"/>
        <v>9</v>
      </c>
      <c r="B34">
        <v>48</v>
      </c>
      <c r="C34" t="s">
        <v>117</v>
      </c>
      <c r="D34">
        <v>1981</v>
      </c>
      <c r="E34" t="s">
        <v>43</v>
      </c>
      <c r="F34" s="5">
        <f>VLOOKUP(B34,Časy!B:C,2,FALSE)</f>
        <v>1.5284722222222222E-2</v>
      </c>
    </row>
    <row r="35" spans="1:6">
      <c r="A35">
        <f t="shared" si="0"/>
        <v>10</v>
      </c>
      <c r="B35">
        <v>58</v>
      </c>
      <c r="C35" t="s">
        <v>119</v>
      </c>
      <c r="D35">
        <v>1985</v>
      </c>
      <c r="E35" t="s">
        <v>7</v>
      </c>
      <c r="F35" s="5">
        <f>VLOOKUP(B35,Časy!B:C,2,FALSE)</f>
        <v>1.7008101851851854E-2</v>
      </c>
    </row>
    <row r="36" spans="1:6">
      <c r="F36" s="5"/>
    </row>
    <row r="37" spans="1:6">
      <c r="F37" s="5"/>
    </row>
    <row r="38" spans="1:6">
      <c r="F38" s="5"/>
    </row>
    <row r="39" spans="1:6">
      <c r="F39" s="5"/>
    </row>
    <row r="40" spans="1:6">
      <c r="E40" s="4"/>
      <c r="F40" s="5"/>
    </row>
    <row r="41" spans="1:6">
      <c r="E41" s="4"/>
      <c r="F41" s="5"/>
    </row>
    <row r="42" spans="1:6">
      <c r="F42" s="5"/>
    </row>
  </sheetData>
  <sortState ref="A5:G21">
    <sortCondition ref="A5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5"/>
  <sheetViews>
    <sheetView workbookViewId="0">
      <selection activeCell="E13" sqref="E13"/>
    </sheetView>
  </sheetViews>
  <sheetFormatPr defaultRowHeight="15"/>
  <cols>
    <col min="1" max="1" width="6" customWidth="1"/>
    <col min="2" max="2" width="6.42578125" customWidth="1"/>
    <col min="3" max="3" width="18.140625" bestFit="1" customWidth="1"/>
    <col min="5" max="5" width="19.5703125" bestFit="1" customWidth="1"/>
    <col min="7" max="7" width="11" customWidth="1"/>
  </cols>
  <sheetData>
    <row r="1" spans="1:7" ht="18.75">
      <c r="A1" s="2" t="s">
        <v>0</v>
      </c>
      <c r="G1" s="3">
        <v>43830</v>
      </c>
    </row>
    <row r="2" spans="1:7">
      <c r="B2" s="3"/>
    </row>
    <row r="3" spans="1:7">
      <c r="A3" s="1" t="s">
        <v>90</v>
      </c>
      <c r="D3" t="s">
        <v>125</v>
      </c>
    </row>
    <row r="4" spans="1:7">
      <c r="A4" s="1" t="s">
        <v>3</v>
      </c>
      <c r="B4" s="1" t="s">
        <v>65</v>
      </c>
      <c r="C4" s="1" t="s">
        <v>4</v>
      </c>
      <c r="D4" s="1" t="s">
        <v>21</v>
      </c>
      <c r="E4" s="1" t="s">
        <v>5</v>
      </c>
      <c r="F4" s="1" t="s">
        <v>6</v>
      </c>
    </row>
    <row r="5" spans="1:7">
      <c r="A5">
        <f t="shared" ref="A5:A31" si="0">RANK(F5,$F$5:$F$31,1)</f>
        <v>1</v>
      </c>
      <c r="B5">
        <v>24</v>
      </c>
      <c r="C5" t="s">
        <v>139</v>
      </c>
      <c r="D5">
        <v>1991</v>
      </c>
      <c r="E5" t="s">
        <v>140</v>
      </c>
      <c r="F5" s="5">
        <f>VLOOKUP(B5,Časy!B:C,2,FALSE)</f>
        <v>1.5441203703703705E-2</v>
      </c>
    </row>
    <row r="6" spans="1:7">
      <c r="A6">
        <f t="shared" si="0"/>
        <v>2</v>
      </c>
      <c r="B6">
        <v>37</v>
      </c>
      <c r="C6" t="s">
        <v>144</v>
      </c>
      <c r="D6">
        <v>1984</v>
      </c>
      <c r="E6" t="s">
        <v>145</v>
      </c>
      <c r="F6" s="5">
        <f>VLOOKUP(B6,Časy!B:C,2,FALSE)</f>
        <v>1.5998032407407409E-2</v>
      </c>
    </row>
    <row r="7" spans="1:7">
      <c r="A7">
        <f t="shared" si="0"/>
        <v>3</v>
      </c>
      <c r="B7">
        <v>9</v>
      </c>
      <c r="C7" t="s">
        <v>128</v>
      </c>
      <c r="D7">
        <v>1997</v>
      </c>
      <c r="E7" t="s">
        <v>129</v>
      </c>
      <c r="F7" s="5">
        <f>VLOOKUP(B7,Časy!B:C,2,FALSE)</f>
        <v>1.6135069444444445E-2</v>
      </c>
    </row>
    <row r="8" spans="1:7">
      <c r="A8">
        <f t="shared" si="0"/>
        <v>4</v>
      </c>
      <c r="B8">
        <v>23</v>
      </c>
      <c r="C8" t="s">
        <v>138</v>
      </c>
      <c r="D8">
        <v>1976</v>
      </c>
      <c r="E8" t="s">
        <v>7</v>
      </c>
      <c r="F8" s="5">
        <f>VLOOKUP(B8,Časy!B:C,2,FALSE)</f>
        <v>1.6208912037037036E-2</v>
      </c>
    </row>
    <row r="9" spans="1:7">
      <c r="A9">
        <f t="shared" si="0"/>
        <v>5</v>
      </c>
      <c r="B9">
        <v>31</v>
      </c>
      <c r="C9" t="s">
        <v>141</v>
      </c>
      <c r="D9">
        <v>1971</v>
      </c>
      <c r="E9" t="s">
        <v>142</v>
      </c>
      <c r="F9" s="5">
        <f>VLOOKUP(B9,Časy!B:C,2,FALSE)</f>
        <v>1.6912268518518517E-2</v>
      </c>
    </row>
    <row r="10" spans="1:7">
      <c r="A10">
        <f t="shared" si="0"/>
        <v>6</v>
      </c>
      <c r="B10">
        <v>79</v>
      </c>
      <c r="C10" t="s">
        <v>159</v>
      </c>
      <c r="D10">
        <v>1986</v>
      </c>
      <c r="E10" t="s">
        <v>148</v>
      </c>
      <c r="F10" s="5">
        <f>VLOOKUP(B10,Časy!B:C,2,FALSE)</f>
        <v>1.7451388888888888E-2</v>
      </c>
    </row>
    <row r="11" spans="1:7">
      <c r="A11">
        <f t="shared" si="0"/>
        <v>7</v>
      </c>
      <c r="B11">
        <v>89</v>
      </c>
      <c r="C11" t="s">
        <v>160</v>
      </c>
      <c r="D11">
        <v>1976</v>
      </c>
      <c r="E11" t="s">
        <v>161</v>
      </c>
      <c r="F11" s="5">
        <f>VLOOKUP(B11,Časy!B:C,2,FALSE)</f>
        <v>1.8038657407407406E-2</v>
      </c>
    </row>
    <row r="12" spans="1:7">
      <c r="A12">
        <f t="shared" si="0"/>
        <v>8</v>
      </c>
      <c r="B12">
        <v>1</v>
      </c>
      <c r="C12" t="s">
        <v>126</v>
      </c>
      <c r="D12">
        <v>1983</v>
      </c>
      <c r="E12" t="s">
        <v>127</v>
      </c>
      <c r="F12" s="5">
        <f>VLOOKUP(B12,Časy!B:C,2,FALSE)</f>
        <v>1.8395138888888888E-2</v>
      </c>
    </row>
    <row r="13" spans="1:7">
      <c r="A13">
        <f t="shared" si="0"/>
        <v>9</v>
      </c>
      <c r="B13">
        <v>93</v>
      </c>
      <c r="C13" t="s">
        <v>164</v>
      </c>
      <c r="D13">
        <v>1974</v>
      </c>
      <c r="E13" t="s">
        <v>7</v>
      </c>
      <c r="F13" s="5">
        <f>VLOOKUP(B13,Časy!B:C,2,FALSE)</f>
        <v>1.856412037037037E-2</v>
      </c>
    </row>
    <row r="14" spans="1:7">
      <c r="A14">
        <f t="shared" si="0"/>
        <v>10</v>
      </c>
      <c r="B14">
        <v>47</v>
      </c>
      <c r="C14" t="s">
        <v>155</v>
      </c>
      <c r="D14">
        <v>1978</v>
      </c>
      <c r="E14" t="s">
        <v>43</v>
      </c>
      <c r="F14" s="5">
        <f>VLOOKUP(B14,Časy!B:C,2,FALSE)</f>
        <v>1.936111111111111E-2</v>
      </c>
    </row>
    <row r="15" spans="1:7">
      <c r="A15">
        <f t="shared" si="0"/>
        <v>11</v>
      </c>
      <c r="B15">
        <v>38</v>
      </c>
      <c r="C15" t="s">
        <v>146</v>
      </c>
      <c r="D15">
        <v>1970</v>
      </c>
      <c r="E15" t="s">
        <v>70</v>
      </c>
      <c r="F15" s="5">
        <f>VLOOKUP(B15,Časy!B:C,2,FALSE)</f>
        <v>1.9434027777777776E-2</v>
      </c>
    </row>
    <row r="16" spans="1:7">
      <c r="A16">
        <f t="shared" si="0"/>
        <v>12</v>
      </c>
      <c r="B16">
        <v>16</v>
      </c>
      <c r="C16" t="s">
        <v>135</v>
      </c>
      <c r="D16">
        <v>1997</v>
      </c>
      <c r="E16" t="s">
        <v>7</v>
      </c>
      <c r="F16" s="5">
        <f>VLOOKUP(B16,Časy!B:C,2,FALSE)</f>
        <v>1.9502430555555558E-2</v>
      </c>
    </row>
    <row r="17" spans="1:6">
      <c r="A17">
        <f t="shared" si="0"/>
        <v>13</v>
      </c>
      <c r="B17">
        <v>50</v>
      </c>
      <c r="C17" t="s">
        <v>156</v>
      </c>
      <c r="D17">
        <v>1980</v>
      </c>
      <c r="E17" t="s">
        <v>43</v>
      </c>
      <c r="F17" s="5">
        <f>VLOOKUP(B17,Časy!B:C,2,FALSE)</f>
        <v>1.9562615740740742E-2</v>
      </c>
    </row>
    <row r="18" spans="1:6">
      <c r="A18">
        <f t="shared" si="0"/>
        <v>14</v>
      </c>
      <c r="B18">
        <v>13</v>
      </c>
      <c r="C18" t="s">
        <v>133</v>
      </c>
      <c r="D18">
        <v>2005</v>
      </c>
      <c r="E18" t="s">
        <v>134</v>
      </c>
      <c r="F18" s="5">
        <f>VLOOKUP(B18,Časy!B:C,2,FALSE)</f>
        <v>1.962002314814815E-2</v>
      </c>
    </row>
    <row r="19" spans="1:6">
      <c r="A19">
        <f t="shared" si="0"/>
        <v>15</v>
      </c>
      <c r="B19">
        <v>46</v>
      </c>
      <c r="C19" t="s">
        <v>152</v>
      </c>
      <c r="D19">
        <v>1980</v>
      </c>
      <c r="E19" s="4" t="s">
        <v>43</v>
      </c>
      <c r="F19" s="5">
        <f>VLOOKUP(B19,Časy!B:C,2,FALSE)</f>
        <v>1.9629282407407408E-2</v>
      </c>
    </row>
    <row r="20" spans="1:6">
      <c r="A20">
        <f t="shared" si="0"/>
        <v>16</v>
      </c>
      <c r="B20">
        <v>67</v>
      </c>
      <c r="C20" t="s">
        <v>157</v>
      </c>
      <c r="D20">
        <v>1973</v>
      </c>
      <c r="E20" t="s">
        <v>158</v>
      </c>
      <c r="F20" s="5">
        <f>VLOOKUP(B20,Časy!B:C,2,FALSE)</f>
        <v>1.9675347222222223E-2</v>
      </c>
    </row>
    <row r="21" spans="1:6">
      <c r="A21">
        <f t="shared" si="0"/>
        <v>17</v>
      </c>
      <c r="B21">
        <v>91</v>
      </c>
      <c r="C21" t="s">
        <v>163</v>
      </c>
      <c r="D21">
        <v>1983</v>
      </c>
      <c r="E21" t="s">
        <v>134</v>
      </c>
      <c r="F21" s="5">
        <f>VLOOKUP(B21,Časy!B:C,2,FALSE)</f>
        <v>1.9736689814814815E-2</v>
      </c>
    </row>
    <row r="22" spans="1:6">
      <c r="A22">
        <f t="shared" si="0"/>
        <v>18</v>
      </c>
      <c r="B22">
        <v>36</v>
      </c>
      <c r="C22" t="s">
        <v>143</v>
      </c>
      <c r="D22">
        <v>1975</v>
      </c>
      <c r="E22" t="s">
        <v>39</v>
      </c>
      <c r="F22" s="5">
        <f>VLOOKUP(B22,Časy!B:C,2,FALSE)</f>
        <v>1.9989930555555556E-2</v>
      </c>
    </row>
    <row r="23" spans="1:6">
      <c r="A23">
        <f t="shared" si="0"/>
        <v>19</v>
      </c>
      <c r="B23">
        <v>90</v>
      </c>
      <c r="C23" t="s">
        <v>162</v>
      </c>
      <c r="D23">
        <v>1980</v>
      </c>
      <c r="E23" t="s">
        <v>161</v>
      </c>
      <c r="F23" s="5">
        <f>VLOOKUP(B23,Časy!B:C,2,FALSE)</f>
        <v>2.0252662037037038E-2</v>
      </c>
    </row>
    <row r="24" spans="1:6">
      <c r="A24">
        <f t="shared" si="0"/>
        <v>20</v>
      </c>
      <c r="B24">
        <v>51</v>
      </c>
      <c r="C24" t="s">
        <v>53</v>
      </c>
      <c r="D24">
        <v>1983</v>
      </c>
      <c r="E24" t="s">
        <v>116</v>
      </c>
      <c r="F24" s="5">
        <f>VLOOKUP(B24,Časy!B:C,2,FALSE)</f>
        <v>2.0298726851851853E-2</v>
      </c>
    </row>
    <row r="25" spans="1:6">
      <c r="A25">
        <f t="shared" si="0"/>
        <v>21</v>
      </c>
      <c r="B25">
        <v>21</v>
      </c>
      <c r="C25" t="s">
        <v>137</v>
      </c>
      <c r="D25">
        <v>1993</v>
      </c>
      <c r="E25" t="s">
        <v>45</v>
      </c>
      <c r="F25" s="5">
        <f>VLOOKUP(B25,Časy!B:C,2,FALSE)</f>
        <v>2.0337847222222222E-2</v>
      </c>
    </row>
    <row r="26" spans="1:6">
      <c r="A26">
        <f t="shared" si="0"/>
        <v>22</v>
      </c>
      <c r="B26" s="6" t="s">
        <v>62</v>
      </c>
      <c r="C26" t="s">
        <v>168</v>
      </c>
      <c r="D26">
        <v>1991</v>
      </c>
      <c r="E26" t="s">
        <v>134</v>
      </c>
      <c r="F26" s="5">
        <f>VLOOKUP(B26,Časy!B:C,2,FALSE)</f>
        <v>2.1818171296296294E-2</v>
      </c>
    </row>
    <row r="27" spans="1:6">
      <c r="A27">
        <f t="shared" si="0"/>
        <v>23</v>
      </c>
      <c r="B27">
        <v>45</v>
      </c>
      <c r="C27" t="s">
        <v>149</v>
      </c>
      <c r="D27">
        <v>1966</v>
      </c>
      <c r="E27" s="4" t="s">
        <v>150</v>
      </c>
      <c r="F27" s="5">
        <f>VLOOKUP(B27,Časy!B:C,2,FALSE)</f>
        <v>2.1825115740740739E-2</v>
      </c>
    </row>
    <row r="28" spans="1:6">
      <c r="A28">
        <f t="shared" si="0"/>
        <v>24</v>
      </c>
      <c r="B28">
        <v>10</v>
      </c>
      <c r="C28" t="s">
        <v>130</v>
      </c>
      <c r="D28">
        <v>2001</v>
      </c>
      <c r="E28" t="s">
        <v>131</v>
      </c>
      <c r="F28" s="5">
        <f>VLOOKUP(B28,Časy!B:C,2,FALSE)</f>
        <v>2.2203935185185184E-2</v>
      </c>
    </row>
    <row r="29" spans="1:6">
      <c r="A29">
        <f t="shared" si="0"/>
        <v>25</v>
      </c>
      <c r="B29">
        <v>95</v>
      </c>
      <c r="C29" t="s">
        <v>165</v>
      </c>
      <c r="D29">
        <v>1963</v>
      </c>
      <c r="E29" t="s">
        <v>166</v>
      </c>
      <c r="F29" s="5">
        <f>VLOOKUP(B29,Časy!B:C,2,FALSE)</f>
        <v>2.2869097222222221E-2</v>
      </c>
    </row>
    <row r="30" spans="1:6">
      <c r="A30">
        <f t="shared" si="0"/>
        <v>26</v>
      </c>
      <c r="B30">
        <v>42</v>
      </c>
      <c r="C30" t="s">
        <v>147</v>
      </c>
      <c r="D30">
        <v>1978</v>
      </c>
      <c r="E30" t="s">
        <v>148</v>
      </c>
      <c r="F30" s="5">
        <f>VLOOKUP(B30,Časy!B:C,2,FALSE)</f>
        <v>2.5838425925925921E-2</v>
      </c>
    </row>
    <row r="31" spans="1:6">
      <c r="A31">
        <f t="shared" si="0"/>
        <v>27</v>
      </c>
      <c r="B31">
        <v>12</v>
      </c>
      <c r="C31" t="s">
        <v>132</v>
      </c>
      <c r="D31">
        <v>1975</v>
      </c>
      <c r="E31" t="s">
        <v>7</v>
      </c>
      <c r="F31" s="5">
        <f>VLOOKUP(B31,Časy!B:C,2,FALSE)</f>
        <v>2.7057407407407405E-2</v>
      </c>
    </row>
    <row r="32" spans="1:6">
      <c r="F32" s="5"/>
    </row>
    <row r="33" spans="1:6">
      <c r="F33" s="5"/>
    </row>
    <row r="34" spans="1:6">
      <c r="A34" s="1" t="s">
        <v>112</v>
      </c>
      <c r="D34" t="s">
        <v>125</v>
      </c>
    </row>
    <row r="35" spans="1:6">
      <c r="A35" s="1" t="s">
        <v>3</v>
      </c>
      <c r="B35" s="1" t="s">
        <v>65</v>
      </c>
      <c r="C35" s="1" t="s">
        <v>4</v>
      </c>
      <c r="D35" s="1" t="s">
        <v>21</v>
      </c>
      <c r="E35" s="1" t="s">
        <v>5</v>
      </c>
      <c r="F35" s="1" t="s">
        <v>6</v>
      </c>
    </row>
    <row r="36" spans="1:6">
      <c r="A36">
        <f t="shared" ref="A36:A42" si="1">RANK(F36,$F$36:$F$42,1)</f>
        <v>1</v>
      </c>
      <c r="B36">
        <v>34</v>
      </c>
      <c r="C36" t="s">
        <v>172</v>
      </c>
      <c r="D36">
        <v>1975</v>
      </c>
      <c r="E36" t="s">
        <v>75</v>
      </c>
      <c r="F36" s="5">
        <f>VLOOKUP(B36,Časy!B:C,2,FALSE)</f>
        <v>1.8730092592592593E-2</v>
      </c>
    </row>
    <row r="37" spans="1:6">
      <c r="A37">
        <f t="shared" si="1"/>
        <v>2</v>
      </c>
      <c r="B37">
        <v>73</v>
      </c>
      <c r="C37" t="s">
        <v>175</v>
      </c>
      <c r="D37">
        <v>1982</v>
      </c>
      <c r="E37" t="s">
        <v>171</v>
      </c>
      <c r="F37" s="5">
        <f>VLOOKUP(B37,Časy!B:C,2,FALSE)</f>
        <v>1.9054166666666667E-2</v>
      </c>
    </row>
    <row r="38" spans="1:6">
      <c r="A38">
        <f t="shared" si="1"/>
        <v>3</v>
      </c>
      <c r="B38">
        <v>11</v>
      </c>
      <c r="C38" t="s">
        <v>169</v>
      </c>
      <c r="D38">
        <v>2000</v>
      </c>
      <c r="E38" t="s">
        <v>131</v>
      </c>
      <c r="F38" s="5">
        <f>VLOOKUP(B38,Časy!B:C,2,FALSE)</f>
        <v>1.9851851851851853E-2</v>
      </c>
    </row>
    <row r="39" spans="1:6">
      <c r="A39">
        <f t="shared" si="1"/>
        <v>4</v>
      </c>
      <c r="B39">
        <v>19</v>
      </c>
      <c r="C39" t="s">
        <v>170</v>
      </c>
      <c r="D39">
        <v>1993</v>
      </c>
      <c r="E39" t="s">
        <v>171</v>
      </c>
      <c r="F39" s="5">
        <f>VLOOKUP(B39,Časy!B:C,2,FALSE)</f>
        <v>2.0998842592592593E-2</v>
      </c>
    </row>
    <row r="40" spans="1:6">
      <c r="A40">
        <f t="shared" si="1"/>
        <v>5</v>
      </c>
      <c r="B40" s="6" t="s">
        <v>177</v>
      </c>
      <c r="C40" t="s">
        <v>176</v>
      </c>
      <c r="D40">
        <v>1979</v>
      </c>
      <c r="E40" t="s">
        <v>7</v>
      </c>
      <c r="F40" s="5">
        <f>VLOOKUP(B40,Časy!B:C,2,FALSE)</f>
        <v>2.3180671296296296E-2</v>
      </c>
    </row>
    <row r="41" spans="1:6">
      <c r="A41">
        <f t="shared" si="1"/>
        <v>6</v>
      </c>
      <c r="B41">
        <v>43</v>
      </c>
      <c r="C41" t="s">
        <v>174</v>
      </c>
      <c r="D41">
        <v>1990</v>
      </c>
      <c r="E41" t="s">
        <v>148</v>
      </c>
      <c r="F41" s="5">
        <f>VLOOKUP(B41,Časy!B:C,2,FALSE)</f>
        <v>2.622615740740741E-2</v>
      </c>
    </row>
    <row r="42" spans="1:6">
      <c r="A42">
        <f t="shared" si="1"/>
        <v>7</v>
      </c>
      <c r="B42">
        <v>40</v>
      </c>
      <c r="C42" t="s">
        <v>173</v>
      </c>
      <c r="D42">
        <v>1981</v>
      </c>
      <c r="E42" t="s">
        <v>148</v>
      </c>
      <c r="F42" s="5">
        <f>VLOOKUP(B42,Časy!B:C,2,FALSE)</f>
        <v>2.6230787037037042E-2</v>
      </c>
    </row>
    <row r="43" spans="1:6">
      <c r="F43" s="5"/>
    </row>
    <row r="44" spans="1:6">
      <c r="F44" s="5"/>
    </row>
    <row r="45" spans="1:6">
      <c r="C45" s="1" t="str">
        <f>"Běhu se zúčastnilo celkem 108 závodníků, z toho "&amp;COUNT(Přípravka!A:A)&amp;" dětí, "&amp;COUNT('Žactvo, dorost'!A:A)&amp;" žáků, žákyň, dorostenců, dorostenek, " &amp; COUNT('6000 m'!A5:A31)+COUNT('3000 m'!A5:A21) &amp; " mužů a " &amp; COUNT('6000 m'!A36:A42)+COUNT('3000 m'!A25:A40) &amp; " žen"</f>
        <v>Běhu se zúčastnilo celkem 108 závodníků, z toho 30 dětí, 17 žáků, žákyň, dorostenců, dorostenek, 44 mužů a 17 žen</v>
      </c>
      <c r="F45" s="5"/>
    </row>
  </sheetData>
  <autoFilter ref="E1:E45"/>
  <sortState ref="A36:F42">
    <sortCondition ref="A36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88"/>
  <sheetViews>
    <sheetView workbookViewId="0">
      <selection activeCell="B55" sqref="B55"/>
    </sheetView>
  </sheetViews>
  <sheetFormatPr defaultRowHeight="15"/>
  <cols>
    <col min="1" max="1" width="5" bestFit="1" customWidth="1"/>
    <col min="2" max="2" width="10.28515625" bestFit="1" customWidth="1"/>
    <col min="3" max="3" width="9.140625" style="5"/>
  </cols>
  <sheetData>
    <row r="1" spans="1:3">
      <c r="A1" t="s">
        <v>60</v>
      </c>
    </row>
    <row r="3" spans="1:3">
      <c r="A3" s="1" t="s">
        <v>3</v>
      </c>
      <c r="B3" s="1" t="s">
        <v>61</v>
      </c>
      <c r="C3" s="7" t="s">
        <v>6</v>
      </c>
    </row>
    <row r="4" spans="1:3">
      <c r="A4">
        <v>1</v>
      </c>
      <c r="B4">
        <v>57</v>
      </c>
      <c r="C4" s="5">
        <v>7.771643518518518E-3</v>
      </c>
    </row>
    <row r="5" spans="1:3">
      <c r="A5">
        <v>2</v>
      </c>
      <c r="B5">
        <v>61</v>
      </c>
      <c r="C5" s="5">
        <v>7.8685185185185177E-3</v>
      </c>
    </row>
    <row r="6" spans="1:3">
      <c r="A6">
        <v>3</v>
      </c>
      <c r="B6">
        <v>76</v>
      </c>
      <c r="C6" s="5">
        <v>8.0957175925925919E-3</v>
      </c>
    </row>
    <row r="7" spans="1:3">
      <c r="A7">
        <v>4</v>
      </c>
      <c r="B7">
        <v>68</v>
      </c>
      <c r="C7" s="5">
        <v>8.1506944444444448E-3</v>
      </c>
    </row>
    <row r="8" spans="1:3">
      <c r="A8">
        <v>5</v>
      </c>
      <c r="B8">
        <v>72</v>
      </c>
      <c r="C8" s="5">
        <v>8.176157407407408E-3</v>
      </c>
    </row>
    <row r="9" spans="1:3">
      <c r="A9">
        <v>6</v>
      </c>
      <c r="B9">
        <v>59</v>
      </c>
      <c r="C9" s="5">
        <v>8.4221064814814818E-3</v>
      </c>
    </row>
    <row r="10" spans="1:3">
      <c r="A10">
        <v>7</v>
      </c>
      <c r="B10">
        <v>33</v>
      </c>
      <c r="C10" s="5">
        <v>8.5982638888888897E-3</v>
      </c>
    </row>
    <row r="11" spans="1:3">
      <c r="A11">
        <v>8</v>
      </c>
      <c r="B11">
        <v>74</v>
      </c>
      <c r="C11" s="5">
        <v>8.7417824074074064E-3</v>
      </c>
    </row>
    <row r="12" spans="1:3">
      <c r="A12">
        <v>9</v>
      </c>
      <c r="B12">
        <v>81</v>
      </c>
      <c r="C12" s="5">
        <v>8.9334490740740746E-3</v>
      </c>
    </row>
    <row r="13" spans="1:3">
      <c r="A13">
        <v>10</v>
      </c>
      <c r="B13" t="s">
        <v>136</v>
      </c>
      <c r="C13" s="5">
        <v>8.9863425925925926E-3</v>
      </c>
    </row>
    <row r="14" spans="1:3">
      <c r="A14">
        <v>11</v>
      </c>
      <c r="B14">
        <v>65</v>
      </c>
      <c r="C14" s="5">
        <v>9.1920138888888885E-3</v>
      </c>
    </row>
    <row r="15" spans="1:3">
      <c r="A15">
        <v>12</v>
      </c>
      <c r="B15">
        <v>78</v>
      </c>
      <c r="C15" s="5">
        <v>9.2429398148148149E-3</v>
      </c>
    </row>
    <row r="16" spans="1:3">
      <c r="A16">
        <v>13</v>
      </c>
      <c r="B16">
        <v>52</v>
      </c>
      <c r="C16" s="5">
        <v>9.3201388888888882E-3</v>
      </c>
    </row>
    <row r="17" spans="1:4">
      <c r="A17">
        <v>14</v>
      </c>
      <c r="B17">
        <v>53</v>
      </c>
      <c r="C17" s="5">
        <v>9.3405092592592585E-3</v>
      </c>
    </row>
    <row r="18" spans="1:4">
      <c r="A18">
        <v>15</v>
      </c>
      <c r="B18">
        <v>25</v>
      </c>
      <c r="C18" s="5">
        <v>9.73923611111111E-3</v>
      </c>
    </row>
    <row r="19" spans="1:4">
      <c r="A19">
        <v>16</v>
      </c>
      <c r="B19">
        <v>39</v>
      </c>
      <c r="C19" s="5">
        <v>9.899074074074074E-3</v>
      </c>
    </row>
    <row r="20" spans="1:4">
      <c r="A20">
        <v>17</v>
      </c>
      <c r="B20">
        <v>82</v>
      </c>
      <c r="C20" s="5">
        <v>9.9381944444444439E-3</v>
      </c>
    </row>
    <row r="21" spans="1:4">
      <c r="A21">
        <v>18</v>
      </c>
      <c r="B21" t="s">
        <v>154</v>
      </c>
      <c r="C21" s="5">
        <v>9.98449074074074E-3</v>
      </c>
    </row>
    <row r="22" spans="1:4">
      <c r="A22">
        <v>19</v>
      </c>
      <c r="B22" t="s">
        <v>153</v>
      </c>
      <c r="C22" s="5">
        <v>1.0008333333333334E-2</v>
      </c>
    </row>
    <row r="23" spans="1:4">
      <c r="A23">
        <v>20</v>
      </c>
      <c r="B23">
        <v>29</v>
      </c>
      <c r="C23" s="5">
        <v>1.0510416666666666E-2</v>
      </c>
    </row>
    <row r="24" spans="1:4">
      <c r="A24">
        <v>21</v>
      </c>
      <c r="B24">
        <v>2</v>
      </c>
      <c r="C24" s="5">
        <v>1.0525578703703702E-2</v>
      </c>
    </row>
    <row r="25" spans="1:4">
      <c r="A25">
        <v>22</v>
      </c>
      <c r="B25">
        <v>94</v>
      </c>
      <c r="C25" s="5">
        <v>1.0622106481481481E-2</v>
      </c>
    </row>
    <row r="26" spans="1:4">
      <c r="A26">
        <v>23</v>
      </c>
      <c r="B26" t="s">
        <v>151</v>
      </c>
      <c r="C26" s="5">
        <v>1.0745601851851852E-2</v>
      </c>
      <c r="D26" t="s">
        <v>63</v>
      </c>
    </row>
    <row r="27" spans="1:4">
      <c r="A27">
        <v>24</v>
      </c>
      <c r="B27" t="s">
        <v>167</v>
      </c>
      <c r="C27" s="5">
        <v>1.0849652777777779E-2</v>
      </c>
      <c r="D27" t="s">
        <v>63</v>
      </c>
    </row>
    <row r="28" spans="1:4">
      <c r="A28">
        <v>25</v>
      </c>
      <c r="B28">
        <v>75</v>
      </c>
      <c r="C28" s="5">
        <v>1.0929976851851852E-2</v>
      </c>
    </row>
    <row r="29" spans="1:4">
      <c r="A29">
        <v>26</v>
      </c>
      <c r="B29">
        <v>60</v>
      </c>
      <c r="C29" s="5">
        <v>1.0937847222222222E-2</v>
      </c>
    </row>
    <row r="30" spans="1:4">
      <c r="A30">
        <v>27</v>
      </c>
      <c r="B30" t="s">
        <v>182</v>
      </c>
      <c r="C30" s="5">
        <v>1.136886574074074E-2</v>
      </c>
    </row>
    <row r="31" spans="1:4">
      <c r="A31">
        <v>28</v>
      </c>
      <c r="B31">
        <v>87</v>
      </c>
      <c r="C31" s="5">
        <v>1.1426388888888889E-2</v>
      </c>
    </row>
    <row r="32" spans="1:4">
      <c r="A32">
        <v>29</v>
      </c>
      <c r="B32">
        <v>86</v>
      </c>
      <c r="C32" s="5">
        <v>1.1434143518518519E-2</v>
      </c>
    </row>
    <row r="33" spans="1:3">
      <c r="A33">
        <v>30</v>
      </c>
      <c r="B33">
        <v>49</v>
      </c>
      <c r="C33" s="5">
        <v>1.1441782407407409E-2</v>
      </c>
    </row>
    <row r="34" spans="1:3">
      <c r="A34">
        <v>31</v>
      </c>
      <c r="B34">
        <v>54</v>
      </c>
      <c r="C34" s="5">
        <v>1.1564236111111112E-2</v>
      </c>
    </row>
    <row r="35" spans="1:3">
      <c r="A35">
        <v>32</v>
      </c>
      <c r="B35">
        <v>88</v>
      </c>
      <c r="C35" s="5">
        <v>1.1617824074074074E-2</v>
      </c>
    </row>
    <row r="36" spans="1:3">
      <c r="A36">
        <v>33</v>
      </c>
      <c r="B36">
        <v>44</v>
      </c>
      <c r="C36" s="5">
        <v>1.2064583333333335E-2</v>
      </c>
    </row>
    <row r="37" spans="1:3">
      <c r="A37">
        <v>34</v>
      </c>
      <c r="B37">
        <v>27</v>
      </c>
      <c r="C37" s="5">
        <v>1.2105092592592593E-2</v>
      </c>
    </row>
    <row r="38" spans="1:3">
      <c r="A38">
        <v>35</v>
      </c>
      <c r="B38">
        <v>32</v>
      </c>
      <c r="C38" s="5">
        <v>1.2110416666666667E-2</v>
      </c>
    </row>
    <row r="39" spans="1:3">
      <c r="A39">
        <v>36</v>
      </c>
      <c r="B39">
        <v>30</v>
      </c>
      <c r="C39" s="5">
        <v>1.3457175925925926E-2</v>
      </c>
    </row>
    <row r="40" spans="1:3">
      <c r="A40">
        <v>37</v>
      </c>
      <c r="B40">
        <v>15</v>
      </c>
      <c r="C40" s="5">
        <v>1.3533449074074076E-2</v>
      </c>
    </row>
    <row r="41" spans="1:3">
      <c r="A41">
        <v>38</v>
      </c>
      <c r="B41">
        <v>4</v>
      </c>
      <c r="C41" s="5">
        <v>1.4008912037037037E-2</v>
      </c>
    </row>
    <row r="42" spans="1:3">
      <c r="A42">
        <v>39</v>
      </c>
      <c r="B42">
        <v>18</v>
      </c>
      <c r="C42" s="5">
        <v>1.4411342592592592E-2</v>
      </c>
    </row>
    <row r="43" spans="1:3">
      <c r="A43">
        <v>40</v>
      </c>
      <c r="B43">
        <v>96</v>
      </c>
      <c r="C43" s="5">
        <v>1.4515856481481482E-2</v>
      </c>
    </row>
    <row r="44" spans="1:3">
      <c r="A44">
        <v>41</v>
      </c>
      <c r="B44">
        <v>99</v>
      </c>
      <c r="C44" s="5">
        <v>1.4520138888888888E-2</v>
      </c>
    </row>
    <row r="45" spans="1:3">
      <c r="A45">
        <v>42</v>
      </c>
      <c r="B45">
        <v>100</v>
      </c>
      <c r="C45" s="5">
        <v>1.4527314814814814E-2</v>
      </c>
    </row>
    <row r="46" spans="1:3">
      <c r="A46">
        <v>43</v>
      </c>
      <c r="B46">
        <v>6</v>
      </c>
      <c r="C46" s="5">
        <v>1.5024652777777779E-2</v>
      </c>
    </row>
    <row r="47" spans="1:3">
      <c r="A47">
        <v>44</v>
      </c>
      <c r="B47">
        <v>5</v>
      </c>
      <c r="C47" s="5">
        <v>1.5028703703703704E-2</v>
      </c>
    </row>
    <row r="48" spans="1:3">
      <c r="A48">
        <v>45</v>
      </c>
      <c r="B48">
        <v>8</v>
      </c>
      <c r="C48" s="5">
        <v>1.5129976851851851E-2</v>
      </c>
    </row>
    <row r="49" spans="1:4">
      <c r="A49">
        <v>46</v>
      </c>
      <c r="B49">
        <v>35</v>
      </c>
      <c r="C49" s="5">
        <v>1.5270370370370372E-2</v>
      </c>
    </row>
    <row r="50" spans="1:4">
      <c r="A50">
        <v>47</v>
      </c>
      <c r="B50">
        <v>48</v>
      </c>
      <c r="C50" s="5">
        <v>1.5284722222222222E-2</v>
      </c>
    </row>
    <row r="51" spans="1:4">
      <c r="A51">
        <v>48</v>
      </c>
      <c r="B51">
        <v>24</v>
      </c>
      <c r="C51" s="5">
        <v>1.5441203703703705E-2</v>
      </c>
    </row>
    <row r="52" spans="1:4">
      <c r="A52">
        <v>49</v>
      </c>
      <c r="B52">
        <v>37</v>
      </c>
      <c r="C52" s="5">
        <v>1.5998032407407409E-2</v>
      </c>
    </row>
    <row r="53" spans="1:4">
      <c r="A53">
        <v>50</v>
      </c>
      <c r="B53">
        <v>9</v>
      </c>
      <c r="C53" s="5">
        <v>1.6135069444444445E-2</v>
      </c>
    </row>
    <row r="54" spans="1:4">
      <c r="A54">
        <v>51</v>
      </c>
      <c r="B54">
        <v>32</v>
      </c>
      <c r="C54" s="5">
        <v>1.6172453703703706E-2</v>
      </c>
    </row>
    <row r="55" spans="1:4">
      <c r="A55">
        <v>52</v>
      </c>
      <c r="B55">
        <v>23</v>
      </c>
      <c r="C55" s="5">
        <v>1.6208912037037036E-2</v>
      </c>
    </row>
    <row r="56" spans="1:4">
      <c r="A56">
        <v>53</v>
      </c>
      <c r="B56">
        <v>31</v>
      </c>
      <c r="C56" s="5">
        <v>1.6912268518518517E-2</v>
      </c>
    </row>
    <row r="57" spans="1:4">
      <c r="A57">
        <v>54</v>
      </c>
      <c r="B57">
        <v>58</v>
      </c>
      <c r="C57" s="5">
        <v>1.7008101851851854E-2</v>
      </c>
      <c r="D57" t="s">
        <v>64</v>
      </c>
    </row>
    <row r="58" spans="1:4">
      <c r="A58">
        <v>55</v>
      </c>
      <c r="B58">
        <v>79</v>
      </c>
      <c r="C58" s="5">
        <v>1.7451388888888888E-2</v>
      </c>
    </row>
    <row r="59" spans="1:4">
      <c r="A59">
        <v>56</v>
      </c>
      <c r="B59">
        <v>14</v>
      </c>
      <c r="C59" s="5">
        <v>1.7910185185185185E-2</v>
      </c>
    </row>
    <row r="60" spans="1:4">
      <c r="A60">
        <v>57</v>
      </c>
      <c r="B60">
        <v>89</v>
      </c>
      <c r="C60" s="5">
        <v>1.8038657407407406E-2</v>
      </c>
    </row>
    <row r="61" spans="1:4">
      <c r="A61">
        <v>58</v>
      </c>
      <c r="B61">
        <v>1</v>
      </c>
      <c r="C61" s="5">
        <v>1.8395138888888888E-2</v>
      </c>
    </row>
    <row r="62" spans="1:4">
      <c r="A62">
        <v>59</v>
      </c>
      <c r="B62">
        <v>93</v>
      </c>
      <c r="C62" s="5">
        <v>1.856412037037037E-2</v>
      </c>
    </row>
    <row r="63" spans="1:4">
      <c r="A63">
        <v>60</v>
      </c>
      <c r="B63">
        <v>34</v>
      </c>
      <c r="C63" s="5">
        <v>1.8730092592592593E-2</v>
      </c>
    </row>
    <row r="64" spans="1:4">
      <c r="A64">
        <v>61</v>
      </c>
      <c r="B64">
        <v>73</v>
      </c>
      <c r="C64" s="5">
        <v>1.9054166666666667E-2</v>
      </c>
    </row>
    <row r="65" spans="1:3">
      <c r="A65">
        <v>62</v>
      </c>
      <c r="B65">
        <v>47</v>
      </c>
      <c r="C65" s="5">
        <v>1.936111111111111E-2</v>
      </c>
    </row>
    <row r="66" spans="1:3">
      <c r="A66">
        <v>63</v>
      </c>
      <c r="B66">
        <v>38</v>
      </c>
      <c r="C66" s="5">
        <v>1.9434027777777776E-2</v>
      </c>
    </row>
    <row r="67" spans="1:3">
      <c r="A67">
        <v>64</v>
      </c>
      <c r="B67">
        <v>16</v>
      </c>
      <c r="C67" s="5">
        <v>1.9502430555555558E-2</v>
      </c>
    </row>
    <row r="68" spans="1:3">
      <c r="A68">
        <v>65</v>
      </c>
      <c r="B68">
        <v>50</v>
      </c>
      <c r="C68" s="5">
        <v>1.9562615740740742E-2</v>
      </c>
    </row>
    <row r="69" spans="1:3">
      <c r="A69">
        <v>66</v>
      </c>
      <c r="B69">
        <v>13</v>
      </c>
      <c r="C69" s="5">
        <v>1.962002314814815E-2</v>
      </c>
    </row>
    <row r="70" spans="1:3">
      <c r="A70">
        <v>67</v>
      </c>
      <c r="B70">
        <v>46</v>
      </c>
      <c r="C70" s="5">
        <v>1.9629282407407408E-2</v>
      </c>
    </row>
    <row r="71" spans="1:3">
      <c r="A71">
        <v>68</v>
      </c>
      <c r="B71">
        <v>67</v>
      </c>
      <c r="C71" s="5">
        <v>1.9675347222222223E-2</v>
      </c>
    </row>
    <row r="72" spans="1:3">
      <c r="A72">
        <v>69</v>
      </c>
      <c r="B72">
        <v>91</v>
      </c>
      <c r="C72" s="5">
        <v>1.9736689814814815E-2</v>
      </c>
    </row>
    <row r="73" spans="1:3">
      <c r="A73">
        <v>70</v>
      </c>
      <c r="B73">
        <v>11</v>
      </c>
      <c r="C73" s="5">
        <v>1.9851851851851853E-2</v>
      </c>
    </row>
    <row r="74" spans="1:3">
      <c r="A74">
        <v>71</v>
      </c>
      <c r="B74">
        <v>36</v>
      </c>
      <c r="C74" s="5">
        <v>1.9989930555555556E-2</v>
      </c>
    </row>
    <row r="75" spans="1:3">
      <c r="A75">
        <v>72</v>
      </c>
      <c r="B75">
        <v>90</v>
      </c>
      <c r="C75" s="5">
        <v>2.0252662037037038E-2</v>
      </c>
    </row>
    <row r="76" spans="1:3">
      <c r="A76">
        <v>73</v>
      </c>
      <c r="B76">
        <v>51</v>
      </c>
      <c r="C76" s="5">
        <v>2.0298726851851853E-2</v>
      </c>
    </row>
    <row r="77" spans="1:3">
      <c r="A77">
        <v>74</v>
      </c>
      <c r="B77">
        <v>21</v>
      </c>
      <c r="C77" s="5">
        <v>2.0337847222222222E-2</v>
      </c>
    </row>
    <row r="78" spans="1:3">
      <c r="A78">
        <v>75</v>
      </c>
      <c r="B78">
        <v>19</v>
      </c>
      <c r="C78" s="5">
        <v>2.0998842592592593E-2</v>
      </c>
    </row>
    <row r="79" spans="1:3">
      <c r="A79">
        <v>76</v>
      </c>
      <c r="B79" t="s">
        <v>62</v>
      </c>
      <c r="C79" s="5">
        <v>2.1818171296296294E-2</v>
      </c>
    </row>
    <row r="80" spans="1:3">
      <c r="A80">
        <v>77</v>
      </c>
      <c r="B80">
        <v>45</v>
      </c>
      <c r="C80" s="5">
        <v>2.1825115740740739E-2</v>
      </c>
    </row>
    <row r="81" spans="1:3">
      <c r="A81">
        <v>78</v>
      </c>
      <c r="B81">
        <v>10</v>
      </c>
      <c r="C81" s="5">
        <v>2.2203935185185184E-2</v>
      </c>
    </row>
    <row r="82" spans="1:3">
      <c r="A82">
        <v>79</v>
      </c>
      <c r="B82">
        <v>95</v>
      </c>
      <c r="C82" s="5">
        <v>2.2869097222222221E-2</v>
      </c>
    </row>
    <row r="83" spans="1:3">
      <c r="A83">
        <v>80</v>
      </c>
      <c r="B83" t="s">
        <v>177</v>
      </c>
      <c r="C83" s="5">
        <v>2.3180671296296296E-2</v>
      </c>
    </row>
    <row r="84" spans="1:3">
      <c r="A84">
        <v>81</v>
      </c>
      <c r="B84">
        <v>42</v>
      </c>
      <c r="C84" s="5">
        <v>2.5838425925925921E-2</v>
      </c>
    </row>
    <row r="85" spans="1:3">
      <c r="A85">
        <v>82</v>
      </c>
      <c r="B85">
        <v>43</v>
      </c>
      <c r="C85" s="5">
        <v>2.622615740740741E-2</v>
      </c>
    </row>
    <row r="86" spans="1:3">
      <c r="A86">
        <v>83</v>
      </c>
      <c r="B86">
        <v>40</v>
      </c>
      <c r="C86" s="5">
        <v>2.6230787037037042E-2</v>
      </c>
    </row>
    <row r="87" spans="1:3">
      <c r="A87">
        <v>84</v>
      </c>
      <c r="B87">
        <v>12</v>
      </c>
      <c r="C87" s="5">
        <v>2.7057407407407405E-2</v>
      </c>
    </row>
    <row r="88" spans="1:3">
      <c r="A88">
        <v>85</v>
      </c>
      <c r="C88" s="5">
        <v>3.4743634259259255E-2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Přípravka</vt:lpstr>
      <vt:lpstr>Žactvo, dorost</vt:lpstr>
      <vt:lpstr>3000 m</vt:lpstr>
      <vt:lpstr>6000 m</vt:lpstr>
      <vt:lpstr>Časy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Láďa</dc:creator>
  <cp:lastModifiedBy>Láďa</cp:lastModifiedBy>
  <dcterms:created xsi:type="dcterms:W3CDTF">2020-01-01T18:28:54Z</dcterms:created>
  <dcterms:modified xsi:type="dcterms:W3CDTF">2020-01-13T19:30:10Z</dcterms:modified>
</cp:coreProperties>
</file>